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EE3" lockStructure="1"/>
  <bookViews>
    <workbookView xWindow="240" yWindow="105" windowWidth="14805" windowHeight="8010"/>
  </bookViews>
  <sheets>
    <sheet name="Incoterms" sheetId="1" r:id="rId1"/>
    <sheet name="exw" sheetId="2" state="hidden" r:id="rId2"/>
    <sheet name="fca" sheetId="4" state="hidden" r:id="rId3"/>
    <sheet name="CPT" sheetId="5" state="hidden" r:id="rId4"/>
    <sheet name="CIP" sheetId="6" state="hidden" r:id="rId5"/>
    <sheet name="DAT" sheetId="7" state="hidden" r:id="rId6"/>
    <sheet name="DAP" sheetId="8" state="hidden" r:id="rId7"/>
    <sheet name="DDP" sheetId="9" state="hidden" r:id="rId8"/>
    <sheet name="fas" sheetId="10" state="hidden" r:id="rId9"/>
    <sheet name="fob" sheetId="11" state="hidden" r:id="rId10"/>
    <sheet name="CFR" sheetId="12" state="hidden" r:id="rId11"/>
    <sheet name="CIF" sheetId="13" state="hidden" r:id="rId12"/>
    <sheet name="Sayfa3" sheetId="3" state="hidden" r:id="rId13"/>
  </sheets>
  <definedNames>
    <definedName name="CIP" localSheetId="12">Sayfa3!$C$5</definedName>
    <definedName name="EXW" localSheetId="0">Incoterms!#REF!</definedName>
  </definedNames>
  <calcPr calcId="145621"/>
</workbook>
</file>

<file path=xl/calcChain.xml><?xml version="1.0" encoding="utf-8"?>
<calcChain xmlns="http://schemas.openxmlformats.org/spreadsheetml/2006/main">
  <c r="AA27" i="1" l="1"/>
  <c r="AA25" i="1"/>
  <c r="AA23" i="1"/>
  <c r="Y27" i="1"/>
  <c r="Y25" i="1"/>
  <c r="Y23" i="1"/>
  <c r="U27" i="1"/>
  <c r="U25" i="1"/>
  <c r="U23" i="1"/>
  <c r="R27" i="1"/>
  <c r="R25" i="1"/>
  <c r="R23" i="1"/>
  <c r="P23" i="1"/>
  <c r="P27" i="1"/>
  <c r="P25" i="1"/>
  <c r="N27" i="1"/>
  <c r="N25" i="1"/>
  <c r="N23" i="1"/>
  <c r="L27" i="1"/>
  <c r="L25" i="1"/>
  <c r="L23" i="1"/>
  <c r="F37" i="12"/>
  <c r="F36" i="12"/>
  <c r="F35" i="12"/>
  <c r="F34" i="12"/>
  <c r="F33" i="12"/>
  <c r="F32" i="12"/>
  <c r="F31" i="12"/>
  <c r="F30" i="12"/>
  <c r="F29" i="12"/>
  <c r="F28" i="12"/>
  <c r="F37" i="11"/>
  <c r="F36" i="11"/>
  <c r="F35" i="11"/>
  <c r="F34" i="11"/>
  <c r="F33" i="11"/>
  <c r="F32" i="11"/>
  <c r="F31" i="11"/>
  <c r="F30" i="11"/>
  <c r="F29" i="11"/>
  <c r="F28" i="11"/>
  <c r="F37" i="10" l="1"/>
  <c r="F36" i="10"/>
  <c r="F35" i="10"/>
  <c r="F34" i="10"/>
  <c r="F33" i="10"/>
  <c r="F32" i="10"/>
  <c r="F31" i="10"/>
  <c r="F30" i="10"/>
  <c r="F29" i="10"/>
  <c r="F28" i="10"/>
  <c r="F37" i="9"/>
  <c r="F36" i="9"/>
  <c r="F35" i="9"/>
  <c r="F34" i="9"/>
  <c r="F33" i="9"/>
  <c r="F32" i="9"/>
  <c r="F31" i="9"/>
  <c r="F30" i="9"/>
  <c r="F29" i="9"/>
  <c r="F28" i="9"/>
  <c r="G1" i="1"/>
  <c r="V3" i="1"/>
  <c r="D18" i="1" l="1"/>
  <c r="V9" i="1"/>
  <c r="D15" i="1"/>
  <c r="W15" i="1"/>
  <c r="W9" i="1"/>
  <c r="W14" i="1"/>
  <c r="W10" i="1"/>
  <c r="E15" i="1"/>
  <c r="V18" i="1"/>
  <c r="W18" i="1"/>
  <c r="E9" i="1"/>
  <c r="E16" i="1"/>
  <c r="D16" i="1"/>
  <c r="W13" i="1"/>
  <c r="W17" i="1"/>
  <c r="W12" i="1"/>
  <c r="W11" i="1"/>
  <c r="D11" i="1"/>
  <c r="D17" i="1"/>
  <c r="V15" i="1"/>
  <c r="V17" i="1"/>
  <c r="D13" i="1"/>
  <c r="W16" i="1"/>
  <c r="V11" i="1"/>
  <c r="D14" i="1"/>
  <c r="D12" i="1"/>
  <c r="E12" i="1"/>
  <c r="V14" i="1"/>
  <c r="V12" i="1"/>
  <c r="E17" i="1"/>
  <c r="V16" i="1"/>
  <c r="E11" i="1"/>
  <c r="D10" i="1"/>
  <c r="D3" i="1"/>
  <c r="V13" i="1" l="1"/>
  <c r="D9" i="1"/>
  <c r="E10" i="1"/>
  <c r="E18" i="1"/>
  <c r="E14" i="1"/>
  <c r="V10" i="1"/>
  <c r="E13" i="1"/>
</calcChain>
</file>

<file path=xl/sharedStrings.xml><?xml version="1.0" encoding="utf-8"?>
<sst xmlns="http://schemas.openxmlformats.org/spreadsheetml/2006/main" count="483" uniqueCount="167">
  <si>
    <t>"İş yerinde teslim" terimi, satıcının malları, kendi yerinde veya ismen belirlenmiş başkaca bir yerde (fabrika, depo, işyeri gibi) alıcının tasarrufuna bırakarak teslim etmesini ifade eder. EXW, satıcı açısından asgari yükümlülüğü temsil eder. FCA (Free Carrier - Taşıyıcıya masrafsız) uluslararası ticaret için daha uygunken, bu kural iç ticaret için uygundur.</t>
  </si>
  <si>
    <t>TANIM</t>
  </si>
  <si>
    <t>TESLİM ŞEKLİNİN ÖZELLİKLERİ</t>
  </si>
  <si>
    <t>Satıcı malları işletmesinde daha önce belirlenen tarihte alıcının emrine hazır tutarak alıcıya bildirir. Alıcı malları işletmeden teslim alarak ihracı için gerekli belgeleri hazırlar gümrük işlemlerini tamamlayarak malları kendi ülkesine ithal eder. Malların işletmede teslim edilmesinden itibaren malla ilgili bütün masraf ve risk alıcı tarafından karşılanır.</t>
  </si>
  <si>
    <t>SATICININ YÜKÜMLÜLÜKLERİ</t>
  </si>
  <si>
    <t>*</t>
  </si>
  <si>
    <t>Satıcı sözleşme koşullarına uygun malı hazırlayarak belirtilen tarihte veya süre içinde yine anlaşmada belirtilen yerde (Fabrika, depo, işyeri vb.) herhangi bir taşıma aracına yüklenmemiş olarak, malların hazır olduğunu alıcıya bildirir.</t>
  </si>
  <si>
    <t>Alıcının ihracat ile ilgili belgeleri alabilmesi için yardımcı olur.</t>
  </si>
  <si>
    <t>Alıcının talep etmesi halinde, tüm masraf ve riski alıcıya ait olmak üzere taşıma acentası ile anlaşma yaparak, düzenlettiği taşıma belgesini varış yerinde malları teslim alabilmesi için alıcıya gönderir.</t>
  </si>
  <si>
    <t xml:space="preserve">Satıcının alıcıya karşı taşıma sözleşmesi ve sigorta sözleşmesi yapmak yükümlülüğü yoktur. </t>
  </si>
  <si>
    <t>Eğer belirlenen teslim yerinde üzerinde net olarak anlaşılan belirli bir nokta yoksa ve eğer uygun birkaç nokta varsa, satıcı bu noktalardan kendi amacına en uygun olanını seçebilir.</t>
  </si>
  <si>
    <t>Satıcı, malların teslim edilebilmesi için gerekli kontrol işlemleriyle (kalite kontrolü, ölçüm, tartım, sayım vb.) ilgili masrafları ödemelidir.</t>
  </si>
  <si>
    <t>ALICININ YÜKÜMLÜLÜKLERİ</t>
  </si>
  <si>
    <t xml:space="preserve">Sözleşme koşullarına uygun olarak mal bedelini öder. </t>
  </si>
  <si>
    <t xml:space="preserve">Tüm masraf ve risk kendisine ait olmak üzere, mallara ilişkin her türlü ihracat ve ithalat işlemleri için gerekli olan lisans, vb. idari ve ticari belgeleri düzenlemek, gerekli izinleri almak, gümrük işlemlerini yaptırmak ve gümrük vergilerini ödemekle sorumludur. </t>
  </si>
  <si>
    <t>Malları satıcının işletmesinde teslim aldığı andan itibaren malla ilgili tüm risk ve masraflar Alıcının sorumluluğundadır.</t>
  </si>
  <si>
    <t>Malların taşıtılması amacıyla taşıma acentası ile anlaşarak navlun bedelini öder.</t>
  </si>
  <si>
    <t>Alıcı, malları teslim aldığına dair gereken belge ve delilleri satıcıya sağlamalıdır.</t>
  </si>
  <si>
    <t>Alıcı, ihraç ülkesince öngörülen muayene masrafları dahil, yükleme öncesi her türlü muıayene masraflarını ödemelidir.</t>
  </si>
  <si>
    <t>EXW</t>
  </si>
  <si>
    <t>FCA</t>
  </si>
  <si>
    <t>Bu teslim şeklinde satıcı malları gümrük işlemlerini tamamlayarak, belirlenen tarihte ve yerde ilk taşıyıcının gözetimine devrettiği anda teslim işlemlerini tamamlamış olur. Bu andan itibaren malla ilgili tüm masraf ve riskler alıcıya geçer. Navlun ücreti de diğer tüm giderler gibi alıcı tarafından ödenir.</t>
  </si>
  <si>
    <t>FCA kuralı, satıcının malları uygulandığı ölçüde ihracat için gümrüklemesini gerektirir.</t>
  </si>
  <si>
    <t>Satıcı, hasarı ve masrafları kendisine ait olmak üzere, malların ihracı için gerekli her türlü izni almalı, malların ihracı için gerekli tüm belgeleri düzenlemeli ve gümrük işlemlerini tamamlamalıdır.</t>
  </si>
  <si>
    <t>Satıcının alıcıya karşı taşıma sözleşmesi ve sigorta sözleşmesi yapmak yükümlülüğü yoktur.</t>
  </si>
  <si>
    <t>Satıcının alıcıya karşı taşıma sözleşmesi ve sigorta sözleşmesi yapmak yükümlülüğü yoktur. Alıcının talep etmesi üzerine durumunda taşıma acentası ile tüm masrafları alıcıya ait olmak üzere anlaşır.</t>
  </si>
  <si>
    <t>Malları taşıyıcıya veya taşıma acentasının gözetimine belirlenen tarihte ve yerde teslim eder. Eğer belirlenen teslim yerinde üzerinde net olarak anlaşılan belirli bir nokta yoksa ve eğer uygun birkaç nokta varsa, satıcı bu noktalardan kendi amacına en uygun olanını seçebilir.</t>
  </si>
  <si>
    <t>Teslim anına kadar bütün masraf ve riskler satıcının yükümlülüğündedir.</t>
  </si>
  <si>
    <t>Satıcı, malların teslim edilebilmesi için gerekli kontrol işlemleriyle (kalite kontrolü, ölçüm, tartım, sayım vb.) ilgili masrafları ve ihraç ülkesi yetkililerinim emrettiği yükleme öncesi muayene masrafları ödemelidir.</t>
  </si>
  <si>
    <t>Satıcı, masrafları kendine ait olmak üzere, malların teslim edildiğine ilişkin olağan teslim kanıtını alıcıya verir.</t>
  </si>
  <si>
    <t>Sözleşme koşullarına uygun olarak mal bedelini öder.</t>
  </si>
  <si>
    <t>Bu andan itibaren bütün masraflar ve risk alıcıya aittir.</t>
  </si>
  <si>
    <t>İthalat ile ilgili belge veya izinleri alarak gümrük vergisi ve masraflarını ödemekle yükümlüdür. </t>
  </si>
  <si>
    <t>Taşıma acentası ile anlaşma yaparak navlun ücretini öder.</t>
  </si>
  <si>
    <t>Alıcı,  ihraç ülkesi yetkililerinim emrettiği yükleme öncesi muayene masrafları hariç olmak üzere, diğer zorunlu yükleme öncesi muayene masraflarını ödemelidir.</t>
  </si>
  <si>
    <t>CPT</t>
  </si>
  <si>
    <t>TAŞIMA ÖDENMİŞ OLARAK / CARRIAGE PAID TO</t>
  </si>
  <si>
    <t>TAŞIYICIYA MASRAFSIZ / FREE CARRIER</t>
  </si>
  <si>
    <t>İŞYERİNDE TESLİM / EX WORKS</t>
  </si>
  <si>
    <t xml:space="preserve">"Taşıma Ödenmiş Olarak" kuralı, satıcının malları kendisinin seçtiği bir taşıyıcı veya diğer bir kişiye belirlenen yerde (eğer taraflarca böyle bir yer kararlaştırılmamış ise) teslim edeceğini ve satıcının, malların belirtilen varış noktasına getirilmesi için gerekli taşıma sözleşmesini yapmak ve taşıma masraflarını ödemek zorunda olduğunu ifade eder. CPT kuralı kullanıldığında (tıpkı CIP, CFR veya CIF kurallarında olduğu gibi), satıcı teslim yükümlülüğünü mallar varma yerine ulaştığında değil, malları ilgili kural uyarınca taşıyıcıya tevdi ettiğinde yerine getirir. </t>
  </si>
  <si>
    <t>Bu teslim şekli özellikle çok araçlı taşımacılık türlerinde kullanılır. Satıcı varış yerine kadar navlun ücretini ödemekle yükümlüdür. Malları ilk taşıyıcının gözetimine devrettiği andan itibaren malla ilgili bütün risk ve navlun dışındaki masraflar alıcıya geçer.</t>
  </si>
  <si>
    <t>Satıcı sözleşme koşullarına uygun malı hazırlar.</t>
  </si>
  <si>
    <t>Alıcının ülkesinde kullanacağı lüzumlu belgeleri hazırlar</t>
  </si>
  <si>
    <t> </t>
  </si>
  <si>
    <t>Gümrük işlemlerini tamamlar</t>
  </si>
  <si>
    <t>Taşıma acentası ile sözleşme yaparak varış limanına kadar olan navlun ücretini öder</t>
  </si>
  <si>
    <t>Malları ilk taşıyıcının gözetimine devrettiği andan itibaren malla ilgili tüm risk ve masraflardan kurtulur</t>
  </si>
  <si>
    <t>Satıcı, malların teslim edilebilmesi için gerekli kontrol işlemleriyle (kalite kontrolü, ölçüm, tartım, sayım vb) ilgili masrafları ve ihraç ülkesi yetkililerinim emrettiği yükleme öncesi muayene masrafları ödemelidir.</t>
  </si>
  <si>
    <t>Teslimi gerçekleştirildiği ve muhtemel varış tarihini alıcıya bildirir</t>
  </si>
  <si>
    <t>Sözleşme koşullarına uygun olarak mal bedelini öder</t>
  </si>
  <si>
    <t>Alıcı,  ihraç ülkesi yetkililerinim emrettiği yükleme öncesi muayene masrafları hariç olmak üzere, diğer zorunlu yükleme öncesi muayene masraflarını ödemelidir</t>
  </si>
  <si>
    <t>Navlun bedeline dahil değilse boşaltma masraflarını ödeyerek cirolu konşimentoyu acentadan teslim alır</t>
  </si>
  <si>
    <t>Transit taşıma nedeni ile doğabilecek gümrük masraflarını da alıcı tarafından karşılanır</t>
  </si>
  <si>
    <t>Malların ilk taşıyıcıya tesliminden itibaren navlun dışındaki malla ilgili tüm masraf ve riskler alıcıya aittir</t>
  </si>
  <si>
    <t>Gümrük vergilerini öder</t>
  </si>
  <si>
    <t>İthalat için gümrük belgelerini düzenleyerek gümrük işlemlerini tamamlar</t>
  </si>
  <si>
    <t>TAŞIMA VE SİGORTA ÖDENMİŞ OLARAK / CARRIAGE AND INSURED PAID TO</t>
  </si>
  <si>
    <t>CIP</t>
  </si>
  <si>
    <t xml:space="preserve">"Taşıma ve Sigorta Ödenmiş Olarak" kuralı, satıcının malları kendisinin seçtiği bir taşıyıcı veya diğer bir kişiye belirlenen yerde (eğer taraflarca böyle bir yer kararlaştırılmamış ise) teslim edeceğini ve satıcının, malların belirtilen varış noktasına getirilmesi gereken taşıma sözleşmesini yapmak ve taşıma masraflarını ödemek zorunda olduğunu ifade eder. CIP kuralı kullanıldığında (tıpkı CPT, CFR veya CIF kurallarında olduğu gibi), satıcı teslim yükümlülüğünü mallar varma yerine ulaştığında değil, malları ilgili kural uyarınca taşıyıcıya tevdi ettiğinde yerine getirir. </t>
  </si>
  <si>
    <t>Bu teslim şeklinde satıcı sigorta primi, navlun ve yükleme masrafları ve riskleri üstlenerek malları yükleyeceği limana getirir. Satıcı gemi acentası ile anlaşır ve temin eder. Satış sözleşmesindeki malların belirtilen tarihte ve yerde yüklemesinin yapıldığını alıcıya bildirir. Satıcı sigorta primini ödemek suretiyle yüklediği mal cinsine uygun olan en dar kapsamlı nakliyat sigortası yaptırır.Ancak alıcı olağandışı risklere (grev, savaş, doğal afet vb.) karşı sigorta yaptırılmasını istiyorsa primini kendisi ödemek şartıyla satıcıdan sigorta kapsamının genişletilmesini isteyebilir. Satıcı tarafından mal bedelinin %10 fazlası ile yaptırılır.</t>
  </si>
  <si>
    <t>Satıcı sözleşme koşullarına uygun malı hazırlamalıdır.</t>
  </si>
  <si>
    <t>Alıcının ülkesinde kullanacağı lüzumlu belgeleri hazırlamakta satıcının sorumluluğundadır.</t>
  </si>
  <si>
    <t>Taşıma acentası ile sözleşme yaparak varış limanına kadar olan navlun ücretini öder.</t>
  </si>
  <si>
    <t>Satıcı, masrafları kendisine ait olmak üzere, gönderdiği malın sigortasını yaptırır.</t>
  </si>
  <si>
    <t>Alıcıya, sigorta poliçesini veya sigorta teminatına ilişkin diğer bir kanıt vermelidir.</t>
  </si>
  <si>
    <t>Malları ilk taşıyıcının gözetimine devrettiği andan itibaren ilgili risk ve masraflardan kurtulur.</t>
  </si>
  <si>
    <t>Bu andan itibaren navlun ve sigorta primi dışındaki malla ilgili tüm masraf ve riskler alıcıya aittir.</t>
  </si>
  <si>
    <t>Teslimi gerçekleştirdiğini ve muhtemel varış tarihini alıcıya bildirir.</t>
  </si>
  <si>
    <t>Malları varış limanında boşaltma masraflarını ve liman ücretlerini de ödemek suretiyle gecikmeksizin malını boşaltır</t>
  </si>
  <si>
    <t>Teslim anından sonra navlun ve sigorta primi dışındaki meydana gelen bütün masraflar alıcı tarafından karşılanır</t>
  </si>
  <si>
    <t>İthalat için ödenmesi gereken tüm resimleri, vergileri ve diğer harçları, gümrük işlemlerine ilişkin masrafları öder</t>
  </si>
  <si>
    <t>TERMİNALDE TESLİM / DELIVERED AT TERMINAL</t>
  </si>
  <si>
    <t>DAT</t>
  </si>
  <si>
    <t>"Terminalde Teslim" kuralı, satıcının malları belirlenen varma yerinde veya limanında belirlenen terminalde gelen taşıma aracından boşaltılmış bir şekilde alıcının tasarrufuna  bırakmakla malları teslim ettiğini ifade eder. Terminal terimi, rıhtım, depo, konteyner sahası veya yol, demiryolu veya hava kargo istasyonu gibi üstü açık veya kapalı olabilecek herhangi bir yeri kapsar. Taraflar malların terminalden başka bir yere taşınması ve elleçlenmesi ile ilgili hasarın ve masrafların satıcı tarafından üstlenilmesini amaçlıyorsa,  DAPveya DDP kuralları kullanılmalıdır.</t>
  </si>
  <si>
    <t>Malların, taşıma vasıtasınca boşaltılmak üzere varış noktasında alıcıya sağlanması (teslim edilmesini) anlamına gelip, daha önceki DEQ klozunun yerini alıp, DEQ’in aksine, multimodal (çoklu vasıta için) kullanılabilir. DAT Başka bir deyişle, Eşyanın alıcı ve satıcı tarafından belirlenmiş olan terminal noktasında (bu nokta bir liman ya da gümrük antreposu veya alıcının fabrikası olabilir) boşaltma masrafları satıcı tarafından karşılanmış olarak alıcının emrine bırakılmasıdır. Tüm gümrük işlemleri, masrafları, gümrükte doğan vergi, resim ve harçlar alıcıya aittir. Kaldırılan terimlerden DAF, DES ve DDU yerine getirilmiş bir terimdir.malların belirlenen yere taşıma maliyetlerini/ terminal bağlantılı zarar risklerini satıcı üstlenir.</t>
  </si>
  <si>
    <t>Satıcı, hasarı ve masrafları kendisine ait olmak üzere, malların ihracı için gerekli her türlü izni almalı ve malların ihracı veya teslimden önce başka bir ülkeden geçişi için gerekli gümrük işlemlerini tamamlamalıdır.</t>
  </si>
  <si>
    <t>Satıcı, masrafları kendisine ait olmak üzere, malların belirlene terminale kadar taşınması için taşıma sözleşmesi yapmalıdır.</t>
  </si>
  <si>
    <t>Satıcının alıcıya karşı sigorta sözleşmesi yapmak yükümlülüğü yoktur.</t>
  </si>
  <si>
    <t>Satıcı, malları kararlaştırılan tarihte, varma yerinde veya limanında kararlaştırılan terminalde, gelen taşıma aracından boşaltarak alıcının tasarrufuna bırakarak teslim etmelidir.</t>
  </si>
  <si>
    <t>Eğer belirli bir terminal kararlaştırılmamış ise, satıcı kararlaştırılan varma yerinde veya limanında kendi amacına en uygun terminali seçebilir.</t>
  </si>
  <si>
    <t>Satıcı, uygun olarak teslim edildiği ana kadar mallara ilişkin bütün masrafları ve uygulandığı ölçüde, malların yukarıda anlatıldığı şekilde tesliminden önce ihracat için gerekli gümrükleme masrafları ve ihracat için ödenmesi gereken bütün resimleri, vergiler ve diğer harçları, malların herhangi bir ülkeden geçişine ilişkin masrafları öder.</t>
  </si>
  <si>
    <t>Uygulandığı ölçüde, alıcı, hasar ve masrafları kendisine ait olmak üzere, her türlü ithalat iznini veya diğer resmi izni almalı ve malların ithali için tüm gümrük işlemlerini tamamlamalıdır.</t>
  </si>
  <si>
    <t>Malların yukarıda anlatıldığı şekilde teslim edildiği andan itibaren bu mallara ilişkin tüm masraflar alıcının sorumluluğundadır.</t>
  </si>
  <si>
    <t>DAP</t>
  </si>
  <si>
    <t>BELİRLENEN YERDE TESLİM / DELIVERED AT PLACE</t>
  </si>
  <si>
    <t>"Belirlenen Yerde Teslim" kuralı, satıcının malları belirlenen varma yerinde gelen taşıma aracından boşaltmadan alıcının tasarrufuna bırakmakla teslim ettiğini ifade eder.</t>
  </si>
  <si>
    <t>Malların, taşıma vasıtasınca boşaltılmak üzere belirtilen belirli bir noktada alıcıya sağlanması (teslim edilmesi) anlamına gelir. DAP daha önceki DAF, DES, ve DDU’nun yerini almıştır. DAP başka bir deyişle, Eşyanın alıcı ve satıcı tarafından belirlenmiş olan boşaltma yerinde (bir liman iskelesi, gümrük noktası, havalimanı) boşaltma için hazır durumda nakliye aracının üzerinde alıcı emrine bırakılmasıdır. Tüm gümrük işlemleri, masrafları, gümrükte doğan vergi, resim ve harçlar alıcıya aittir. malların belirlenen yere taşıma maliyetlerini/ terminal bağlantılı zarar risklerini satıcı üstlenir.</t>
  </si>
  <si>
    <t>Satıcı, malları kararlaştırılan tarihte, varma yerinde, eğer varsa kararlaştırılan noktada, gelen taşıma aracından boşaltılmaya hazır şekilde alıcının tasarrufuna bırakarak teslim etmelidir.</t>
  </si>
  <si>
    <t>Taşıma sözleşmesi uyarınca bu masrafların satıcıya ait olacağının düzenlendiği haller dışında, malların belirlenen varma yerinde teslim alınabilmesi için gelen taşıma aracından boşaltılması için gerekli masrafları öder.</t>
  </si>
  <si>
    <t>Uygulandığı ölçüde, malların ithali için ödenmesi gereken bütün resimleri, vergileri ve diğer harçları ve diğer masrafları alıcı ödemelidir.</t>
  </si>
  <si>
    <t>GÜMRÜK VERGİLERİ ÖDENMİŞ OLARAK / DELIVERED DUTY PAID</t>
  </si>
  <si>
    <t>DDP</t>
  </si>
  <si>
    <t>"Gümrük Vergileri Ödenmiş Olarak Teslim" kuralı, satıcının malları ithalat için gümrüklenmiş olarak ve belirlenen varma yerinde gelen taşıma aracında boşaltmaya hazır şekilde alıcının tasarrufuna bırakmakla teslim ettiğini ifade eder.</t>
  </si>
  <si>
    <t>Bu teslim şeklinde DDU teslim şekli ile aynı prensiplere dayanır; ancak DDP teslim şeklinde satıcı bir de gümrük vergilerini ödemek zorundadır. Alıcının ülkesindeki yerel bir satıcıdan farksız şekilde malları devreder. Eğer taraflar, malların ithalat için gümrüklenmesine ilişkin tüm hasar ve masrafların alıcı tarafından üstlenilmesini istiyorlarsa, DAP Kuralı kullanılmalıdır.</t>
  </si>
  <si>
    <t>DDP Kuralı, satıcı açısından azami yükümlülüğü gösterir.</t>
  </si>
  <si>
    <t>Kendi ülkesinde ve Alıcı ülkesinde kullanacağı lüzumlu belgeleri hazırlar.</t>
  </si>
  <si>
    <t>İhracat ve İthalat Gümrük işlemlerini tamamlar.</t>
  </si>
  <si>
    <t>Taşıyıcı aracı temin ederek navlun ücretini öder.</t>
  </si>
  <si>
    <t>Teslime kadar malla ilgili bütün masraflar ve riskler satıcıya aittir.</t>
  </si>
  <si>
    <t>Teslimi alıcının ülkesinde belirlenen yerde ve tarihte gümrük vergilerini de ödemek suretiyle gerçekleştirir.</t>
  </si>
  <si>
    <t>Satım sözleşmesinde aksi açıkça kararlaştırılmamışsa, ithalata ilişkin ödenmesi gereken KDV ve diğer tüm vergiler satıcıya aittir.</t>
  </si>
  <si>
    <t>Sözleşme koşullarına uygun olarak mal bedelini öder ve malları teslim alır.</t>
  </si>
  <si>
    <t>Malların öngörüldüğü şekilde teslim edildiği andan itibaren bu mallarla ilgili bütün masrafları karşılar.</t>
  </si>
  <si>
    <t>Alıcının satıcıya karşı ihraç veya ithal ülkesi yetkililerinin emrettiği herhangi bir yükleme öncesi muayene masrafını ödemek gibi bir yükümlülüğü yoktur.</t>
  </si>
  <si>
    <t>FAS</t>
  </si>
  <si>
    <t>GEMİ DOĞRULTUSUNDA MASRAFSIZ / FREE ALONGSIDE SHIP</t>
  </si>
  <si>
    <t>"Gemi Doğrultusunda Masrafsız" kuralı, satıcının malları belirlenen yükleme limanında, alıcı tarafından seçilen geminin doğrultusunda (örneğin bir rıhtımda veya bir mavnada) bırakarak teslim etmesini ifade eder. Malların konteynerde olduğu hallerde, satıcının malları gemi doğrultusunda değil de bir terminalde taşıyıcıya teslim etmesi olağandır. Bu gibi durumlarda, bu kural uygun değildir ve FCAkuralı kullanılmalıdır.</t>
  </si>
  <si>
    <t>Bu teslim şeklinde satıcı malları geminin yanına kadar getirmekle sorumludur. Mallar gemi rıhtımında ise, yükleme yerine getirerek., Gemi açıkta demirli ise mavnalarla geminin yanına kadar götürülerek teslim edilir. Tesliminden itibaren malların kaybolması veya hasar görmesi gibi rizikolar alıcıya aittir. Bu andan itibaren malla ilgili bütün masraflar ve navlun alıcı tarafından karşılanır. Bu teslim şeklinde ihracat ile ilgili tüm belgeler alıcı tarafından hazırlanır. Gümrük işlemleri de alıcı tarafından yapılır. Alıcı firma bu ülkede ihracatçı gibi hareket edebilmesi mümkün değilse bu teslim şekli seçilmemelidir.</t>
  </si>
  <si>
    <t>Satıcı sözleşme şartları uyarınca malları hazırlar.</t>
  </si>
  <si>
    <t>Alıcının isteği üzerine tüm masraf ve riskler alıcıya ait olmak üzere; alıcının ülkesinde istenen gerekli belgeleri ve benzeri idari ve ticari belgeleri almasında yardımcı olur.</t>
  </si>
  <si>
    <t>Mallar belirlenen limanda, belirlenen tarihte alıcının daha önce belirlediği geminin yanına getirmekle teslim işlemini tamamlar.</t>
  </si>
  <si>
    <t>Bu andan itibaren malla ilgili tüm masraf ve riskler alıcıya geçer.</t>
  </si>
  <si>
    <t>Alıcının isteği üzerine; satıcı masraflar alıcıya ait olmak üzere yükleme belgesinin düzenlenmesini sağlar, varış limanında malları teslim alabilmesi için alıcıya gönderir.</t>
  </si>
  <si>
    <t>Ve gecikmeksizin gerekli bildirimlerde bulunur.</t>
  </si>
  <si>
    <t>Uygulandığı ölçüde, ihracat için gerekli gümrükleme işlemlerine ilişkin masrafları ve ihracat için ödenmesi gereken bütün resimleri, vergileri ve diğer harçları ödemelidir.</t>
  </si>
  <si>
    <t>İhracat ve ithalat ile ilgili gerekli belgeleri hazırlar, Gümrük masraflarının tümünü öder.</t>
  </si>
  <si>
    <t>Taşıma acentası ile anlaşma yaparak, geminin yükleme limanına yaklaşık ne zaman varacağını satıcıya bildirir.</t>
  </si>
  <si>
    <t>Yükleme emrine hazır tutulan malları teslim alır.</t>
  </si>
  <si>
    <t>COST</t>
  </si>
  <si>
    <t>RISK</t>
  </si>
  <si>
    <t>INSURANCE</t>
  </si>
  <si>
    <t>ÜRETİCİ</t>
  </si>
  <si>
    <t>NAKLİYE</t>
  </si>
  <si>
    <t>LİMAN</t>
  </si>
  <si>
    <t>GEMİ</t>
  </si>
  <si>
    <t>DEPO</t>
  </si>
  <si>
    <t>ALICI</t>
  </si>
  <si>
    <t>GEMİDE MASRAFSIZ / FREE ON BOARD</t>
  </si>
  <si>
    <t>FOB</t>
  </si>
  <si>
    <t>"Gemide Masrafsız" kuralı, satıcının malları belirlenen yükleme limanında, alıcı tarafından seçilen gemide veya bu şekilde teslim edilen malları temin ederek teslim etmesini ifade eder. Bu kural, satıcını malları gemiye yüklenmeden önce bir terminalde taşıyıcıya teslim ettiği haller için uygun olmayabilir. Örneğin mallar konteynerde olduğu zaman bu şekilde teslim edilmeleri olağandır. Bu gibi durumlarda,  FCA kuralı kullanılmalıdır.</t>
  </si>
  <si>
    <t>Bu teslim şeklinde satıcı malları belirlenen tarihte ve yerde, alıcı tarafından temin edilen gemiye yüklemeyi gerçekleştirir. Mallar geminin küpeştesine (güvertesine) geçtikten sonra meydana gelebilecek her türlü hasar, kayıp ve masraflar Alıcının sorumluluğundadır. Satıcı ihracat için gerekli tüm belgeleri hazırlar ve malların gümrük işlemlerini tamamlayarak teslim eder.</t>
  </si>
  <si>
    <t>Belirlenen limanda, belirlenen tarihte alcının temin etmiş olduğu gemiye yükleme yapar.</t>
  </si>
  <si>
    <t>Alıcının ülkesinde kullanacağı lüzumlu belgeleri hazırlar, gümrük işlemlerini tamamlar.</t>
  </si>
  <si>
    <t>Alıcıya yüklemenin yapıldığını bildirir.</t>
  </si>
  <si>
    <t>Düzenlenen taşıma belgesini ve alıcının ülkesindeki kullanacağı gerekli diğer belgeleri hazırlayarak ödeme şekline göre alıcıya gönderir.</t>
  </si>
  <si>
    <t>Malların geminin küpeştesini (Güvertesini) geçene kadar meydana gelebilecek her türlü hasar ve kayıp Satıcının sorumluluğundadır.</t>
  </si>
  <si>
    <t>İthalat için gümrük belgelerini düzenleyerek gümrük işlemlerini tamamlar.</t>
  </si>
  <si>
    <t>Gümrük vergilerini öder.</t>
  </si>
  <si>
    <t>Taşıma acentası ile anlaşma yaparak navlun bedelini öder.</t>
  </si>
  <si>
    <t>Yükleme limanında mallar geminin küpeştesini geçtikten sonra malla ilgili tüm masraf ve riskler Alıcının sorumluluğundadır.</t>
  </si>
  <si>
    <t>Uygulandığı ölçüde, ithalat için ödenmesi gereken bütün resimleri, vergileri ve malların ithaline ilişkin gümrük işlemlerine ait masrafları ve malların herhangi bir ülkeden transit geçişine ait masrafları ödemelidir.</t>
  </si>
  <si>
    <t xml:space="preserve">"Masraflar ve Navlun" kuralı, satıcının malları gemide teslim etmesini veya zaten bu şekilde teslim edilmiş malları tedarik etmesini ifade eder. Bu kural, satıcını malları gemiye yüklenmeden önce bir terminalde taşıyıcıya teslim ettiği haller için uygun olmayabilir. Örneğin mallar konteynerde olduğu zaman bu şekilde teslim edilmeleri olağandır. Bu gibi durumlarda, CPT kuralı kullanılmalıdır. CFR kuralı kullanıldığında (tıpkı CIP, CPT veya CIF kurallarında olduğu gibi), satıcı teslim yükümlülüğünü mallar varma yerine ulaştığında değil, malları ilgili kural uyarınca taşıyıcıya tevdi ettiğinde yerine getirir. </t>
  </si>
  <si>
    <t>Bu teslim şeklinde satıcı tüm masraf ve riskleri üstlenerek malları yükleneceği limana kadar getirir. Gümrük işlemlerini yaptırır ve Navlun ücretini ödeyerek yüklemeyi gerçekleştirir. Bu andan itibaren navlun dışındaki malla ilgili tüm masraf ve riskler alıcıya aittir.</t>
  </si>
  <si>
    <t>Alıcının ülkesinde kullanacağı lüzumlu belgeleri hazırlar.</t>
  </si>
  <si>
    <t>Gümrük işlemlerini tamamlar.</t>
  </si>
  <si>
    <t>Mallar gemi küpeştesini geçtikten sonra navlun dışında meydana gelen tüm masraf ve riskler alıcıya aittir.</t>
  </si>
  <si>
    <t>Satıcı yüklemenin gerçekleştiğini ve muhtemel varış tarihini alıcıya bildirir.</t>
  </si>
  <si>
    <t>Düzenlenen taşıma belgesini ve gerekli diğer belgeleri alıcıya gönderir.</t>
  </si>
  <si>
    <t>Malları varış limanında boşaltma masraflarını ve liman ücretlerini de ödemek suretiyle gecikmeksizin malını boşaltır.</t>
  </si>
  <si>
    <t>Taşıma süresince malla ilgili olarak yapılmış olan navlun dışındaki bütün masrafları ödemek zorundadır.</t>
  </si>
  <si>
    <t>Uygulandığı ölçüde, ithalat için ödenmesi gereken bütün resimleri, vergileri ve malların ithaline ilişkin gümrük işlemlerine ait masrafları ve taşıma sözleşmesi kapsamında olmaması kaydıyla, malların herhangi bir ülkeden transit geçişine ait masrafları ödemelidir.</t>
  </si>
  <si>
    <t>MASRAFLAR VE NAVLUN / COST AND FREIGHT</t>
  </si>
  <si>
    <t>CFR</t>
  </si>
  <si>
    <t>CIF</t>
  </si>
  <si>
    <t>MASRAFLAR, SİGORTA VE NAVLUN / COST, INSURANCE AND FREIGHT</t>
  </si>
  <si>
    <t xml:space="preserve">"Masraflar, Sigorta ve Navlun" kuralı, satıcının malları gemide teslim etmesini veya zaten bu şekilde teslim edilmiş malları tedarik etmesini ifade eder. Bu kural, satıcını malları gemiye yüklenmeden önce bir terminalde taşıyıcıya teslim ettiği haller için uygun olmayabilir. Örneğin mallar konteynerde olduğu zaman bu şekilde teslim edilmeleri olağandır. Bu gibi durumlarda, CIP kuralı kullanılmalıdır. CIF kuralı kullanıldığında (tıpkı CIP, CPT veya CFR kurallarında olduğu gibi), satıcı teslim yükümlülüğünü mallar varma yerine ulaştığında değil, malları ilgili kural uyarınca taşıyıcıya tevdi ettiğinde yerine getirir. </t>
  </si>
  <si>
    <t>Bu teslim şeklinde satıcı sigorta primi, navlun ve yükleme masrafları ve riskleri üstlenerek malları yükleyeceği limana getirir. Satıcı gemi acentası ile anlaşır ve temin eder. Satış sözleşmesindeki malların belirtilen tarihte ve yerde yüklemesinin yapıldığını alıcıya bildirir. Satıcı sigorta primini ödemek suretiyle yüklediği mal cinsine uygun olan en dar kapsamlı deniz nakliyat sigortası yaptırır. Mallar gemiye yüklendikten sonra navlun ve sigorta primi dışındaki masraflar ve risk alıcıya geçer.</t>
  </si>
  <si>
    <t>Satıcı, masrafları kendisine ait olmak üzere, malların belirlene terminale kadar taşınması için taşıma sözleşmesi ve sigorta sözleşmesi yapmalıdır.</t>
  </si>
  <si>
    <t>Gönderdiği malın sigortasını yaptırır, sigorta primini öder.</t>
  </si>
  <si>
    <t>Malları yaklaşık hani tarihte varış limanında olacağını alıcıya bildirir.</t>
  </si>
  <si>
    <t>Teslim anından sonra navlun ve sigorta primi dışındaki meydana gelen bütün masraflar alıcı tarafından karşılanır.</t>
  </si>
  <si>
    <t>RİSK</t>
  </si>
  <si>
    <t>SİGORTA</t>
  </si>
  <si>
    <t>MASRAF</t>
  </si>
  <si>
    <t>SATICININ SORUMLU OLDUĞU LİMİTLER</t>
  </si>
  <si>
    <t>Kaynak: Incoterms 2010 - İç ve dış ticarete ilişkin ticari terimlerin kullanımı için ICC Kuralları (Milletlerarası Ticaret ODASI (ICC) Yayınları)</t>
  </si>
  <si>
    <t>Incoterm Seçin: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</si>
</sst>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charset val="162"/>
      <scheme val="minor"/>
    </font>
    <font>
      <sz val="7"/>
      <color rgb="FF333333"/>
      <name val="Arial"/>
      <family val="2"/>
      <charset val="162"/>
    </font>
    <font>
      <b/>
      <sz val="18"/>
      <color theme="1"/>
      <name val="Calibri"/>
      <family val="2"/>
      <charset val="162"/>
      <scheme val="minor"/>
    </font>
    <font>
      <b/>
      <sz val="22"/>
      <color theme="1"/>
      <name val="Calibri"/>
      <family val="2"/>
      <charset val="162"/>
      <scheme val="minor"/>
    </font>
    <font>
      <b/>
      <sz val="10"/>
      <color theme="1"/>
      <name val="Calibri"/>
      <family val="2"/>
      <charset val="162"/>
      <scheme val="minor"/>
    </font>
    <font>
      <sz val="11"/>
      <color rgb="FF0070C0"/>
      <name val="Calibri"/>
      <family val="2"/>
      <scheme val="minor"/>
    </font>
    <font>
      <sz val="11"/>
      <color rgb="FFFFC000"/>
      <name val="Calibri"/>
      <family val="2"/>
      <scheme val="minor"/>
    </font>
    <font>
      <sz val="11"/>
      <color theme="9" tint="-0.249977111117893"/>
      <name val="Calibri"/>
      <family val="2"/>
      <scheme val="minor"/>
    </font>
    <font>
      <i/>
      <sz val="11"/>
      <color theme="0" tint="-0.499984740745262"/>
      <name val="Calibri"/>
      <family val="2"/>
      <charset val="162"/>
      <scheme val="minor"/>
    </font>
    <font>
      <sz val="11"/>
      <color rgb="FFFF0000"/>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rgb="FF92D050"/>
        <bgColor indexed="64"/>
      </patternFill>
    </fill>
  </fills>
  <borders count="18">
    <border>
      <left/>
      <right/>
      <top/>
      <bottom/>
      <diagonal/>
    </border>
    <border>
      <left/>
      <right style="thin">
        <color indexed="64"/>
      </right>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0" fillId="0" borderId="0" xfId="0" applyAlignment="1">
      <alignment horizontal="center"/>
    </xf>
    <xf numFmtId="0" fontId="2" fillId="0" borderId="0" xfId="0" applyFont="1"/>
    <xf numFmtId="0" fontId="0" fillId="0" borderId="0" xfId="0" applyBorder="1"/>
    <xf numFmtId="0" fontId="4" fillId="0" borderId="2" xfId="0" applyFont="1" applyBorder="1" applyAlignment="1">
      <alignment horizontal="center"/>
    </xf>
    <xf numFmtId="0" fontId="3" fillId="0" borderId="0" xfId="0" applyFont="1"/>
    <xf numFmtId="0" fontId="0" fillId="0" borderId="0" xfId="0" applyAlignment="1">
      <alignment horizontal="right"/>
    </xf>
    <xf numFmtId="0" fontId="0" fillId="0" borderId="3" xfId="0" applyBorder="1" applyAlignment="1"/>
    <xf numFmtId="0" fontId="0" fillId="4" borderId="0" xfId="0" applyFill="1"/>
    <xf numFmtId="0" fontId="0" fillId="3" borderId="0" xfId="0" applyFill="1"/>
    <xf numFmtId="0" fontId="0" fillId="5" borderId="0" xfId="0" applyFill="1"/>
    <xf numFmtId="0" fontId="0" fillId="4" borderId="1" xfId="0" applyFill="1" applyBorder="1"/>
    <xf numFmtId="0" fontId="0" fillId="3" borderId="1" xfId="0" applyFill="1" applyBorder="1"/>
    <xf numFmtId="0" fontId="0" fillId="5" borderId="1" xfId="0" applyFill="1" applyBorder="1"/>
    <xf numFmtId="0" fontId="0" fillId="0" borderId="1" xfId="0" applyBorder="1"/>
    <xf numFmtId="0" fontId="0" fillId="0" borderId="1" xfId="0" applyBorder="1" applyAlignment="1">
      <alignment horizontal="center"/>
    </xf>
    <xf numFmtId="0" fontId="0" fillId="0" borderId="0" xfId="0" applyBorder="1" applyAlignment="1">
      <alignment horizontal="right"/>
    </xf>
    <xf numFmtId="0" fontId="0" fillId="0" borderId="8" xfId="0" applyBorder="1"/>
    <xf numFmtId="0" fontId="0" fillId="0" borderId="8" xfId="0" applyBorder="1" applyAlignment="1">
      <alignment horizontal="right"/>
    </xf>
    <xf numFmtId="0" fontId="0" fillId="0" borderId="9" xfId="0" applyBorder="1"/>
    <xf numFmtId="0" fontId="0" fillId="0" borderId="10" xfId="0" applyBorder="1"/>
    <xf numFmtId="0" fontId="0" fillId="0" borderId="13" xfId="0" applyBorder="1" applyAlignment="1">
      <alignment horizontal="right"/>
    </xf>
    <xf numFmtId="0" fontId="4" fillId="0" borderId="0" xfId="0" applyFont="1" applyBorder="1" applyAlignment="1">
      <alignment vertical="center" wrapText="1"/>
    </xf>
    <xf numFmtId="0" fontId="1" fillId="0" borderId="0" xfId="0" applyFont="1" applyBorder="1"/>
    <xf numFmtId="0" fontId="0" fillId="0" borderId="13" xfId="0" applyBorder="1"/>
    <xf numFmtId="0" fontId="0" fillId="0" borderId="10" xfId="0" applyBorder="1" applyAlignment="1"/>
    <xf numFmtId="0" fontId="0" fillId="0" borderId="11" xfId="0" applyBorder="1"/>
    <xf numFmtId="0" fontId="0" fillId="0" borderId="14" xfId="0" applyBorder="1"/>
    <xf numFmtId="0" fontId="0" fillId="0" borderId="15" xfId="0" applyBorder="1"/>
    <xf numFmtId="0" fontId="4" fillId="0" borderId="15" xfId="0" applyFont="1" applyBorder="1" applyAlignment="1">
      <alignment vertical="center" wrapText="1"/>
    </xf>
    <xf numFmtId="0" fontId="1" fillId="0" borderId="15" xfId="0" applyFont="1" applyBorder="1"/>
    <xf numFmtId="0" fontId="0" fillId="0" borderId="16" xfId="0" applyBorder="1"/>
    <xf numFmtId="0" fontId="0" fillId="0" borderId="17" xfId="0" applyBorder="1"/>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0" fillId="0" borderId="2" xfId="0" applyBorder="1" applyAlignment="1">
      <alignment horizontal="left" vertical="center" wrapText="1"/>
    </xf>
    <xf numFmtId="0" fontId="3" fillId="2" borderId="2" xfId="0" applyFont="1" applyFill="1" applyBorder="1" applyAlignment="1">
      <alignment horizontal="center" vertical="center" textRotation="90"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textRotation="90"/>
    </xf>
    <xf numFmtId="0" fontId="3" fillId="6" borderId="4" xfId="0" applyFont="1" applyFill="1" applyBorder="1" applyAlignment="1" applyProtection="1">
      <alignment horizontal="center"/>
      <protection locked="0"/>
    </xf>
    <xf numFmtId="0" fontId="0" fillId="2" borderId="2" xfId="0" applyFill="1" applyBorder="1" applyAlignment="1">
      <alignment horizontal="left" vertical="center" wrapText="1"/>
    </xf>
    <xf numFmtId="0" fontId="8" fillId="0" borderId="0" xfId="0" applyFont="1" applyBorder="1" applyAlignment="1">
      <alignment horizontal="center"/>
    </xf>
    <xf numFmtId="0" fontId="8" fillId="0" borderId="8"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8" fillId="0" borderId="1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7" fillId="0" borderId="0" xfId="0" applyFont="1" applyBorder="1" applyAlignment="1">
      <alignment horizontal="center"/>
    </xf>
    <xf numFmtId="0" fontId="7" fillId="0" borderId="13" xfId="0" applyFont="1" applyBorder="1" applyAlignment="1">
      <alignment horizontal="center"/>
    </xf>
    <xf numFmtId="0" fontId="6" fillId="0" borderId="13" xfId="0" applyFont="1" applyBorder="1" applyAlignment="1">
      <alignment horizontal="center"/>
    </xf>
    <xf numFmtId="0" fontId="1" fillId="0" borderId="13" xfId="0" applyFont="1" applyBorder="1" applyAlignment="1">
      <alignment horizontal="center"/>
    </xf>
    <xf numFmtId="0" fontId="7" fillId="0" borderId="8" xfId="0" applyFont="1" applyBorder="1" applyAlignment="1">
      <alignment horizontal="center"/>
    </xf>
    <xf numFmtId="0" fontId="1" fillId="0" borderId="0" xfId="0" applyFont="1" applyBorder="1" applyAlignment="1">
      <alignment horizontal="right"/>
    </xf>
    <xf numFmtId="0" fontId="9" fillId="0" borderId="0" xfId="0" applyFont="1" applyAlignment="1">
      <alignment vertical="center"/>
    </xf>
    <xf numFmtId="0" fontId="10" fillId="0" borderId="0" xfId="0" applyFont="1" applyAlignment="1">
      <alignment horizontal="center"/>
    </xf>
  </cellXfs>
  <cellStyles count="1">
    <cellStyle name="Normal" xfId="0" builtinId="0"/>
  </cellStyles>
  <dxfs count="3">
    <dxf>
      <fill>
        <patternFill>
          <bgColor theme="9" tint="-0.24994659260841701"/>
        </patternFill>
      </fill>
    </dxf>
    <dxf>
      <fill>
        <patternFill>
          <bgColor rgb="FFFFC000"/>
        </patternFill>
      </fill>
    </dxf>
    <dxf>
      <fill>
        <patternFill>
          <bgColor rgb="FF0070C0"/>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tabSelected="1" zoomScaleNormal="100" workbookViewId="0">
      <selection activeCell="E9" sqref="E9:R9"/>
    </sheetView>
  </sheetViews>
  <sheetFormatPr defaultRowHeight="15" x14ac:dyDescent="0.25"/>
  <cols>
    <col min="1" max="1" width="1.5703125" customWidth="1"/>
    <col min="2" max="2" width="8.85546875" customWidth="1"/>
    <col min="3" max="3" width="0.85546875" customWidth="1"/>
    <col min="4" max="4" width="4.140625" customWidth="1"/>
    <col min="5" max="18" width="7.28515625" customWidth="1"/>
    <col min="19" max="19" width="3.42578125" customWidth="1"/>
    <col min="20" max="20" width="8.85546875" customWidth="1"/>
    <col min="21" max="21" width="0.85546875" customWidth="1"/>
    <col min="22" max="22" width="4.140625" customWidth="1"/>
    <col min="23" max="36" width="7.28515625" customWidth="1"/>
  </cols>
  <sheetData>
    <row r="1" spans="1:36" ht="23.25" x14ac:dyDescent="0.35">
      <c r="A1" s="58" t="s">
        <v>166</v>
      </c>
      <c r="B1" s="58"/>
      <c r="C1" s="58"/>
      <c r="D1" s="58"/>
      <c r="E1" s="42" t="s">
        <v>153</v>
      </c>
      <c r="F1" s="42"/>
      <c r="G1" s="5" t="str">
        <f>VLOOKUP(E1,Sayfa3!B:C,2,FALSE)</f>
        <v>MASRAFLAR, SİGORTA VE NAVLUN / COST, INSURANCE AND FREIGHT</v>
      </c>
    </row>
    <row r="2" spans="1:36" x14ac:dyDescent="0.25">
      <c r="E2" s="57" t="s">
        <v>165</v>
      </c>
      <c r="U2" s="57"/>
      <c r="V2" s="57"/>
      <c r="W2" s="57"/>
      <c r="X2" s="57"/>
      <c r="Y2" s="57"/>
      <c r="Z2" s="57"/>
      <c r="AA2" s="57"/>
      <c r="AB2" s="57"/>
      <c r="AC2" s="57"/>
      <c r="AD2" s="57"/>
      <c r="AE2" s="57"/>
      <c r="AF2" s="57"/>
      <c r="AG2" s="57"/>
      <c r="AH2" s="57"/>
      <c r="AI2" s="57"/>
      <c r="AJ2" s="57"/>
    </row>
    <row r="3" spans="1:36" ht="19.5" customHeight="1" x14ac:dyDescent="0.25">
      <c r="B3" s="41" t="s">
        <v>1</v>
      </c>
      <c r="D3" s="43" t="str">
        <f ca="1">INDIRECT($E$1&amp;"!"&amp;ADDRESS(ROW(),COLUMN()))</f>
        <v xml:space="preserve">"Masraflar, Sigorta ve Navlun" kuralı, satıcının malları gemide teslim etmesini veya zaten bu şekilde teslim edilmiş malları tedarik etmesini ifade eder. Bu kural, satıcını malları gemiye yüklenmeden önce bir terminalde taşıyıcıya teslim ettiği haller için uygun olmayabilir. Örneğin mallar konteynerde olduğu zaman bu şekilde teslim edilmeleri olağandır. Bu gibi durumlarda, CIP kuralı kullanılmalıdır. CIF kuralı kullanıldığında (tıpkı CIP, CPT veya CFR kurallarında olduğu gibi), satıcı teslim yükümlülüğünü mallar varma yerine ulaştığında değil, malları ilgili kural uyarınca taşıyıcıya tevdi ettiğinde yerine getirir. </v>
      </c>
      <c r="E3" s="43"/>
      <c r="F3" s="43"/>
      <c r="G3" s="43"/>
      <c r="H3" s="43"/>
      <c r="I3" s="43"/>
      <c r="J3" s="43"/>
      <c r="K3" s="43"/>
      <c r="L3" s="43"/>
      <c r="M3" s="43"/>
      <c r="N3" s="43"/>
      <c r="O3" s="43"/>
      <c r="P3" s="43"/>
      <c r="Q3" s="43"/>
      <c r="R3" s="43"/>
      <c r="T3" s="40" t="s">
        <v>2</v>
      </c>
      <c r="V3" s="43" t="str">
        <f ca="1">INDIRECT($E$1&amp;"!"&amp;ADDRESS(ROW(),COLUMN()))</f>
        <v>Bu teslim şeklinde satıcı sigorta primi, navlun ve yükleme masrafları ve riskleri üstlenerek malları yükleyeceği limana getirir. Satıcı gemi acentası ile anlaşır ve temin eder. Satış sözleşmesindeki malların belirtilen tarihte ve yerde yüklemesinin yapıldığını alıcıya bildirir. Satıcı sigorta primini ödemek suretiyle yüklediği mal cinsine uygun olan en dar kapsamlı deniz nakliyat sigortası yaptırır. Mallar gemiye yüklendikten sonra navlun ve sigorta primi dışındaki masraflar ve risk alıcıya geçer.</v>
      </c>
      <c r="W3" s="43"/>
      <c r="X3" s="43"/>
      <c r="Y3" s="43"/>
      <c r="Z3" s="43"/>
      <c r="AA3" s="43"/>
      <c r="AB3" s="43"/>
      <c r="AC3" s="43"/>
      <c r="AD3" s="43"/>
      <c r="AE3" s="43"/>
      <c r="AF3" s="43"/>
      <c r="AG3" s="43"/>
      <c r="AH3" s="43"/>
      <c r="AI3" s="43"/>
      <c r="AJ3" s="43"/>
    </row>
    <row r="4" spans="1:36" ht="19.5" customHeight="1" x14ac:dyDescent="0.25">
      <c r="B4" s="41"/>
      <c r="D4" s="43"/>
      <c r="E4" s="43"/>
      <c r="F4" s="43"/>
      <c r="G4" s="43"/>
      <c r="H4" s="43"/>
      <c r="I4" s="43"/>
      <c r="J4" s="43"/>
      <c r="K4" s="43"/>
      <c r="L4" s="43"/>
      <c r="M4" s="43"/>
      <c r="N4" s="43"/>
      <c r="O4" s="43"/>
      <c r="P4" s="43"/>
      <c r="Q4" s="43"/>
      <c r="R4" s="43"/>
      <c r="T4" s="40"/>
      <c r="V4" s="43"/>
      <c r="W4" s="43"/>
      <c r="X4" s="43"/>
      <c r="Y4" s="43"/>
      <c r="Z4" s="43"/>
      <c r="AA4" s="43"/>
      <c r="AB4" s="43"/>
      <c r="AC4" s="43"/>
      <c r="AD4" s="43"/>
      <c r="AE4" s="43"/>
      <c r="AF4" s="43"/>
      <c r="AG4" s="43"/>
      <c r="AH4" s="43"/>
      <c r="AI4" s="43"/>
      <c r="AJ4" s="43"/>
    </row>
    <row r="5" spans="1:36" ht="19.5" customHeight="1" x14ac:dyDescent="0.25">
      <c r="B5" s="41"/>
      <c r="D5" s="43"/>
      <c r="E5" s="43"/>
      <c r="F5" s="43"/>
      <c r="G5" s="43"/>
      <c r="H5" s="43"/>
      <c r="I5" s="43"/>
      <c r="J5" s="43"/>
      <c r="K5" s="43"/>
      <c r="L5" s="43"/>
      <c r="M5" s="43"/>
      <c r="N5" s="43"/>
      <c r="O5" s="43"/>
      <c r="P5" s="43"/>
      <c r="Q5" s="43"/>
      <c r="R5" s="43"/>
      <c r="T5" s="40"/>
      <c r="V5" s="43"/>
      <c r="W5" s="43"/>
      <c r="X5" s="43"/>
      <c r="Y5" s="43"/>
      <c r="Z5" s="43"/>
      <c r="AA5" s="43"/>
      <c r="AB5" s="43"/>
      <c r="AC5" s="43"/>
      <c r="AD5" s="43"/>
      <c r="AE5" s="43"/>
      <c r="AF5" s="43"/>
      <c r="AG5" s="43"/>
      <c r="AH5" s="43"/>
      <c r="AI5" s="43"/>
      <c r="AJ5" s="43"/>
    </row>
    <row r="6" spans="1:36" ht="19.5" customHeight="1" x14ac:dyDescent="0.25">
      <c r="B6" s="41"/>
      <c r="D6" s="43"/>
      <c r="E6" s="43"/>
      <c r="F6" s="43"/>
      <c r="G6" s="43"/>
      <c r="H6" s="43"/>
      <c r="I6" s="43"/>
      <c r="J6" s="43"/>
      <c r="K6" s="43"/>
      <c r="L6" s="43"/>
      <c r="M6" s="43"/>
      <c r="N6" s="43"/>
      <c r="O6" s="43"/>
      <c r="P6" s="43"/>
      <c r="Q6" s="43"/>
      <c r="R6" s="43"/>
      <c r="T6" s="40"/>
      <c r="V6" s="43"/>
      <c r="W6" s="43"/>
      <c r="X6" s="43"/>
      <c r="Y6" s="43"/>
      <c r="Z6" s="43"/>
      <c r="AA6" s="43"/>
      <c r="AB6" s="43"/>
      <c r="AC6" s="43"/>
      <c r="AD6" s="43"/>
      <c r="AE6" s="43"/>
      <c r="AF6" s="43"/>
      <c r="AG6" s="43"/>
      <c r="AH6" s="43"/>
      <c r="AI6" s="43"/>
      <c r="AJ6" s="43"/>
    </row>
    <row r="7" spans="1:36" ht="19.5" customHeight="1" x14ac:dyDescent="0.25">
      <c r="B7" s="41"/>
      <c r="D7" s="43"/>
      <c r="E7" s="43"/>
      <c r="F7" s="43"/>
      <c r="G7" s="43"/>
      <c r="H7" s="43"/>
      <c r="I7" s="43"/>
      <c r="J7" s="43"/>
      <c r="K7" s="43"/>
      <c r="L7" s="43"/>
      <c r="M7" s="43"/>
      <c r="N7" s="43"/>
      <c r="O7" s="43"/>
      <c r="P7" s="43"/>
      <c r="Q7" s="43"/>
      <c r="R7" s="43"/>
      <c r="T7" s="40"/>
      <c r="V7" s="43"/>
      <c r="W7" s="43"/>
      <c r="X7" s="43"/>
      <c r="Y7" s="43"/>
      <c r="Z7" s="43"/>
      <c r="AA7" s="43"/>
      <c r="AB7" s="43"/>
      <c r="AC7" s="43"/>
      <c r="AD7" s="43"/>
      <c r="AE7" s="43"/>
      <c r="AF7" s="43"/>
      <c r="AG7" s="43"/>
      <c r="AH7" s="43"/>
      <c r="AI7" s="43"/>
      <c r="AJ7" s="43"/>
    </row>
    <row r="8" spans="1:36" ht="3.6" customHeight="1" x14ac:dyDescent="0.25"/>
    <row r="9" spans="1:36" ht="42" customHeight="1" x14ac:dyDescent="0.45">
      <c r="B9" s="36" t="s">
        <v>4</v>
      </c>
      <c r="D9" s="4" t="str">
        <f ca="1">IF(INDIRECT($E$1&amp;"!"&amp;ADDRESS(ROW(),COLUMN()))=0,"",INDIRECT($E$1&amp;"!"&amp;ADDRESS(ROW(),COLUMN())))</f>
        <v>*</v>
      </c>
      <c r="E9" s="35" t="str">
        <f ca="1">IF(INDIRECT($E$1&amp;"!"&amp;ADDRESS(ROW(),COLUMN()))=0,"",INDIRECT($E$1&amp;"!"&amp;ADDRESS(ROW(),COLUMN())))</f>
        <v>Satıcı sözleşme koşullarına uygun malı hazırlar.</v>
      </c>
      <c r="F9" s="35"/>
      <c r="G9" s="35"/>
      <c r="H9" s="35"/>
      <c r="I9" s="35"/>
      <c r="J9" s="35"/>
      <c r="K9" s="35"/>
      <c r="L9" s="35"/>
      <c r="M9" s="35"/>
      <c r="N9" s="35"/>
      <c r="O9" s="35"/>
      <c r="P9" s="35"/>
      <c r="Q9" s="35"/>
      <c r="R9" s="35"/>
      <c r="T9" s="36" t="s">
        <v>12</v>
      </c>
      <c r="V9" s="4" t="str">
        <f ca="1">IF(INDIRECT($E$1&amp;"!"&amp;ADDRESS(ROW(),COLUMN()))=0,"",INDIRECT($E$1&amp;"!"&amp;ADDRESS(ROW(),COLUMN())))</f>
        <v>*</v>
      </c>
      <c r="W9" s="35" t="str">
        <f ca="1">IF(INDIRECT($E$1&amp;"!"&amp;ADDRESS(ROW(),COLUMN()))=0,"",INDIRECT($E$1&amp;"!"&amp;ADDRESS(ROW(),COLUMN())))</f>
        <v>Sözleşme koşullarına uygun olarak mal bedelini öder.</v>
      </c>
      <c r="X9" s="35"/>
      <c r="Y9" s="35"/>
      <c r="Z9" s="35"/>
      <c r="AA9" s="35"/>
      <c r="AB9" s="35"/>
      <c r="AC9" s="35"/>
      <c r="AD9" s="35"/>
      <c r="AE9" s="35"/>
      <c r="AF9" s="35"/>
      <c r="AG9" s="35"/>
      <c r="AH9" s="35"/>
      <c r="AI9" s="35"/>
      <c r="AJ9" s="35"/>
    </row>
    <row r="10" spans="1:36" ht="42" customHeight="1" x14ac:dyDescent="0.45">
      <c r="B10" s="36"/>
      <c r="D10" s="4" t="str">
        <f ca="1">IF(INDIRECT($E$1&amp;"!"&amp;ADDRESS(ROW(),COLUMN()))=0,"",INDIRECT($E$1&amp;"!"&amp;ADDRESS(ROW(),COLUMN())))</f>
        <v>*</v>
      </c>
      <c r="E10" s="35" t="str">
        <f ca="1">IF(INDIRECT($E$1&amp;"!"&amp;ADDRESS(ROW(),COLUMN()))=0,"",INDIRECT($E$1&amp;"!"&amp;ADDRESS(ROW(),COLUMN())))</f>
        <v>Alıcının ülkesinde kullanacağı lüzumlu belgeleri hazırlar.</v>
      </c>
      <c r="F10" s="35"/>
      <c r="G10" s="35"/>
      <c r="H10" s="35"/>
      <c r="I10" s="35"/>
      <c r="J10" s="35"/>
      <c r="K10" s="35"/>
      <c r="L10" s="35"/>
      <c r="M10" s="35"/>
      <c r="N10" s="35"/>
      <c r="O10" s="35"/>
      <c r="P10" s="35"/>
      <c r="Q10" s="35"/>
      <c r="R10" s="35"/>
      <c r="T10" s="36"/>
      <c r="V10" s="4" t="str">
        <f ca="1">IF(INDIRECT($E$1&amp;"!"&amp;ADDRESS(ROW(),COLUMN()))=0,"",INDIRECT($E$1&amp;"!"&amp;ADDRESS(ROW(),COLUMN())))</f>
        <v>*</v>
      </c>
      <c r="W10" s="35" t="str">
        <f ca="1">IF(INDIRECT($E$1&amp;"!"&amp;ADDRESS(ROW(),COLUMN()))=0,"",INDIRECT($E$1&amp;"!"&amp;ADDRESS(ROW(),COLUMN())))</f>
        <v>İthalat için gümrük belgelerini düzenleyerek gümrük işlemlerini tamamlar.</v>
      </c>
      <c r="X10" s="35"/>
      <c r="Y10" s="35"/>
      <c r="Z10" s="35"/>
      <c r="AA10" s="35"/>
      <c r="AB10" s="35"/>
      <c r="AC10" s="35"/>
      <c r="AD10" s="35"/>
      <c r="AE10" s="35"/>
      <c r="AF10" s="35"/>
      <c r="AG10" s="35"/>
      <c r="AH10" s="35"/>
      <c r="AI10" s="35"/>
      <c r="AJ10" s="35"/>
    </row>
    <row r="11" spans="1:36" ht="42" customHeight="1" x14ac:dyDescent="0.45">
      <c r="B11" s="36"/>
      <c r="D11" s="4" t="str">
        <f ca="1">IF(INDIRECT($E$1&amp;"!"&amp;ADDRESS(ROW(),COLUMN()))=0,"",INDIRECT($E$1&amp;"!"&amp;ADDRESS(ROW(),COLUMN())))</f>
        <v>*</v>
      </c>
      <c r="E11" s="35" t="str">
        <f ca="1">IF(INDIRECT($E$1&amp;"!"&amp;ADDRESS(ROW(),COLUMN()))=0,"",INDIRECT($E$1&amp;"!"&amp;ADDRESS(ROW(),COLUMN())))</f>
        <v>Gümrük işlemlerini tamamlar.</v>
      </c>
      <c r="F11" s="35"/>
      <c r="G11" s="35"/>
      <c r="H11" s="35"/>
      <c r="I11" s="35"/>
      <c r="J11" s="35"/>
      <c r="K11" s="35"/>
      <c r="L11" s="35"/>
      <c r="M11" s="35"/>
      <c r="N11" s="35"/>
      <c r="O11" s="35"/>
      <c r="P11" s="35"/>
      <c r="Q11" s="35"/>
      <c r="R11" s="35"/>
      <c r="T11" s="36"/>
      <c r="V11" s="4" t="str">
        <f ca="1">IF(INDIRECT($E$1&amp;"!"&amp;ADDRESS(ROW(),COLUMN()))=0,"",INDIRECT($E$1&amp;"!"&amp;ADDRESS(ROW(),COLUMN())))</f>
        <v>*</v>
      </c>
      <c r="W11" s="35" t="str">
        <f ca="1">IF(INDIRECT($E$1&amp;"!"&amp;ADDRESS(ROW(),COLUMN()))=0,"",INDIRECT($E$1&amp;"!"&amp;ADDRESS(ROW(),COLUMN())))</f>
        <v>Gümrük vergilerini öder.</v>
      </c>
      <c r="X11" s="35"/>
      <c r="Y11" s="35"/>
      <c r="Z11" s="35"/>
      <c r="AA11" s="35"/>
      <c r="AB11" s="35"/>
      <c r="AC11" s="35"/>
      <c r="AD11" s="35"/>
      <c r="AE11" s="35"/>
      <c r="AF11" s="35"/>
      <c r="AG11" s="35"/>
      <c r="AH11" s="35"/>
      <c r="AI11" s="35"/>
      <c r="AJ11" s="35"/>
    </row>
    <row r="12" spans="1:36" ht="42" customHeight="1" x14ac:dyDescent="0.45">
      <c r="B12" s="36"/>
      <c r="D12" s="4" t="str">
        <f ca="1">IF(INDIRECT($E$1&amp;"!"&amp;ADDRESS(ROW(),COLUMN()))=0,"",INDIRECT($E$1&amp;"!"&amp;ADDRESS(ROW(),COLUMN())))</f>
        <v>*</v>
      </c>
      <c r="E12" s="35" t="str">
        <f ca="1">IF(INDIRECT($E$1&amp;"!"&amp;ADDRESS(ROW(),COLUMN()))=0,"",INDIRECT($E$1&amp;"!"&amp;ADDRESS(ROW(),COLUMN())))</f>
        <v>Satıcı, masrafları kendisine ait olmak üzere, malların belirlene terminale kadar taşınması için taşıma sözleşmesi ve sigorta sözleşmesi yapmalıdır.</v>
      </c>
      <c r="F12" s="35"/>
      <c r="G12" s="35"/>
      <c r="H12" s="35"/>
      <c r="I12" s="35"/>
      <c r="J12" s="35"/>
      <c r="K12" s="35"/>
      <c r="L12" s="35"/>
      <c r="M12" s="35"/>
      <c r="N12" s="35"/>
      <c r="O12" s="35"/>
      <c r="P12" s="35"/>
      <c r="Q12" s="35"/>
      <c r="R12" s="35"/>
      <c r="T12" s="36"/>
      <c r="V12" s="4" t="str">
        <f ca="1">IF(INDIRECT($E$1&amp;"!"&amp;ADDRESS(ROW(),COLUMN()))=0,"",INDIRECT($E$1&amp;"!"&amp;ADDRESS(ROW(),COLUMN())))</f>
        <v>*</v>
      </c>
      <c r="W12" s="35" t="str">
        <f ca="1">IF(INDIRECT($E$1&amp;"!"&amp;ADDRESS(ROW(),COLUMN()))=0,"",INDIRECT($E$1&amp;"!"&amp;ADDRESS(ROW(),COLUMN())))</f>
        <v>Malları varış limanında boşaltma masraflarını ve liman ücretlerini de ödemek suretiyle gecikmeksizin malını boşaltır.</v>
      </c>
      <c r="X12" s="35"/>
      <c r="Y12" s="35"/>
      <c r="Z12" s="35"/>
      <c r="AA12" s="35"/>
      <c r="AB12" s="35"/>
      <c r="AC12" s="35"/>
      <c r="AD12" s="35"/>
      <c r="AE12" s="35"/>
      <c r="AF12" s="35"/>
      <c r="AG12" s="35"/>
      <c r="AH12" s="35"/>
      <c r="AI12" s="35"/>
      <c r="AJ12" s="35"/>
    </row>
    <row r="13" spans="1:36" ht="42" customHeight="1" x14ac:dyDescent="0.45">
      <c r="B13" s="36"/>
      <c r="D13" s="4" t="str">
        <f ca="1">IF(INDIRECT($E$1&amp;"!"&amp;ADDRESS(ROW(),COLUMN()))=0,"",INDIRECT($E$1&amp;"!"&amp;ADDRESS(ROW(),COLUMN())))</f>
        <v>*</v>
      </c>
      <c r="E13" s="35" t="str">
        <f ca="1">IF(INDIRECT($E$1&amp;"!"&amp;ADDRESS(ROW(),COLUMN()))=0,"",INDIRECT($E$1&amp;"!"&amp;ADDRESS(ROW(),COLUMN())))</f>
        <v>Taşıma acentası ile sözleşme yaparak varış limanına kadar olan navlun ücretini öder.</v>
      </c>
      <c r="F13" s="35"/>
      <c r="G13" s="35"/>
      <c r="H13" s="35"/>
      <c r="I13" s="35"/>
      <c r="J13" s="35"/>
      <c r="K13" s="35"/>
      <c r="L13" s="35"/>
      <c r="M13" s="35"/>
      <c r="N13" s="35"/>
      <c r="O13" s="35"/>
      <c r="P13" s="35"/>
      <c r="Q13" s="35"/>
      <c r="R13" s="35"/>
      <c r="T13" s="36"/>
      <c r="V13" s="4" t="str">
        <f ca="1">IF(INDIRECT($E$1&amp;"!"&amp;ADDRESS(ROW(),COLUMN()))=0,"",INDIRECT($E$1&amp;"!"&amp;ADDRESS(ROW(),COLUMN())))</f>
        <v>*</v>
      </c>
      <c r="W13" s="35" t="str">
        <f ca="1">IF(INDIRECT($E$1&amp;"!"&amp;ADDRESS(ROW(),COLUMN()))=0,"",INDIRECT($E$1&amp;"!"&amp;ADDRESS(ROW(),COLUMN())))</f>
        <v>Teslim anından sonra navlun ve sigorta primi dışındaki meydana gelen bütün masraflar alıcı tarafından karşılanır.</v>
      </c>
      <c r="X13" s="35"/>
      <c r="Y13" s="35"/>
      <c r="Z13" s="35"/>
      <c r="AA13" s="35"/>
      <c r="AB13" s="35"/>
      <c r="AC13" s="35"/>
      <c r="AD13" s="35"/>
      <c r="AE13" s="35"/>
      <c r="AF13" s="35"/>
      <c r="AG13" s="35"/>
      <c r="AH13" s="35"/>
      <c r="AI13" s="35"/>
      <c r="AJ13" s="35"/>
    </row>
    <row r="14" spans="1:36" ht="42" customHeight="1" x14ac:dyDescent="0.45">
      <c r="B14" s="36"/>
      <c r="D14" s="4" t="str">
        <f ca="1">IF(INDIRECT($E$1&amp;"!"&amp;ADDRESS(ROW(),COLUMN()))=0,"",INDIRECT($E$1&amp;"!"&amp;ADDRESS(ROW(),COLUMN())))</f>
        <v>*</v>
      </c>
      <c r="E14" s="35" t="str">
        <f ca="1">IF(INDIRECT($E$1&amp;"!"&amp;ADDRESS(ROW(),COLUMN()))=0,"",INDIRECT($E$1&amp;"!"&amp;ADDRESS(ROW(),COLUMN())))</f>
        <v>Gönderdiği malın sigortasını yaptırır, sigorta primini öder.</v>
      </c>
      <c r="F14" s="35"/>
      <c r="G14" s="35"/>
      <c r="H14" s="35"/>
      <c r="I14" s="35"/>
      <c r="J14" s="35"/>
      <c r="K14" s="35"/>
      <c r="L14" s="35"/>
      <c r="M14" s="35"/>
      <c r="N14" s="35"/>
      <c r="O14" s="35"/>
      <c r="P14" s="35"/>
      <c r="Q14" s="35"/>
      <c r="R14" s="35"/>
      <c r="T14" s="36"/>
      <c r="V14" s="4" t="str">
        <f ca="1">IF(INDIRECT($E$1&amp;"!"&amp;ADDRESS(ROW(),COLUMN()))=0,"",INDIRECT($E$1&amp;"!"&amp;ADDRESS(ROW(),COLUMN())))</f>
        <v>*</v>
      </c>
      <c r="W14" s="35" t="str">
        <f ca="1">IF(INDIRECT($E$1&amp;"!"&amp;ADDRESS(ROW(),COLUMN()))=0,"",INDIRECT($E$1&amp;"!"&amp;ADDRESS(ROW(),COLUMN())))</f>
        <v>Alıcı,  ihraç ülkesi yetkililerinim emrettiği yükleme öncesi muayene masrafları hariç olmak üzere, diğer zorunlu yükleme öncesi muayene masraflarını ödemelidir.</v>
      </c>
      <c r="X14" s="35"/>
      <c r="Y14" s="35"/>
      <c r="Z14" s="35"/>
      <c r="AA14" s="35"/>
      <c r="AB14" s="35"/>
      <c r="AC14" s="35"/>
      <c r="AD14" s="35"/>
      <c r="AE14" s="35"/>
      <c r="AF14" s="35"/>
      <c r="AG14" s="35"/>
      <c r="AH14" s="35"/>
      <c r="AI14" s="35"/>
      <c r="AJ14" s="35"/>
    </row>
    <row r="15" spans="1:36" ht="42" customHeight="1" x14ac:dyDescent="0.45">
      <c r="B15" s="36"/>
      <c r="D15" s="4" t="str">
        <f ca="1">IF(INDIRECT($E$1&amp;"!"&amp;ADDRESS(ROW(),COLUMN()))=0,"",INDIRECT($E$1&amp;"!"&amp;ADDRESS(ROW(),COLUMN())))</f>
        <v>*</v>
      </c>
      <c r="E15" s="37" t="str">
        <f ca="1">IF(INDIRECT($E$1&amp;"!"&amp;ADDRESS(ROW(),COLUMN()))=0,"",INDIRECT($E$1&amp;"!"&amp;ADDRESS(ROW(),COLUMN())))</f>
        <v>Malları yaklaşık hani tarihte varış limanında olacağını alıcıya bildirir.</v>
      </c>
      <c r="F15" s="38"/>
      <c r="G15" s="38"/>
      <c r="H15" s="38"/>
      <c r="I15" s="38"/>
      <c r="J15" s="38"/>
      <c r="K15" s="38"/>
      <c r="L15" s="38"/>
      <c r="M15" s="38"/>
      <c r="N15" s="38"/>
      <c r="O15" s="38"/>
      <c r="P15" s="38"/>
      <c r="Q15" s="38"/>
      <c r="R15" s="39"/>
      <c r="T15" s="36"/>
      <c r="V15" s="4" t="str">
        <f ca="1">IF(INDIRECT($E$1&amp;"!"&amp;ADDRESS(ROW(),COLUMN()))=0,"",INDIRECT($E$1&amp;"!"&amp;ADDRESS(ROW(),COLUMN())))</f>
        <v/>
      </c>
      <c r="W15" s="37" t="str">
        <f ca="1">IF(INDIRECT($E$1&amp;"!"&amp;ADDRESS(ROW(),COLUMN()))=0,"",INDIRECT($E$1&amp;"!"&amp;ADDRESS(ROW(),COLUMN())))</f>
        <v/>
      </c>
      <c r="X15" s="38"/>
      <c r="Y15" s="38"/>
      <c r="Z15" s="38"/>
      <c r="AA15" s="38"/>
      <c r="AB15" s="38"/>
      <c r="AC15" s="38"/>
      <c r="AD15" s="38"/>
      <c r="AE15" s="38"/>
      <c r="AF15" s="38"/>
      <c r="AG15" s="38"/>
      <c r="AH15" s="38"/>
      <c r="AI15" s="38"/>
      <c r="AJ15" s="39"/>
    </row>
    <row r="16" spans="1:36" ht="42" customHeight="1" x14ac:dyDescent="0.45">
      <c r="B16" s="36"/>
      <c r="D16" s="4" t="str">
        <f ca="1">IF(INDIRECT($E$1&amp;"!"&amp;ADDRESS(ROW(),COLUMN()))=0,"",INDIRECT($E$1&amp;"!"&amp;ADDRESS(ROW(),COLUMN())))</f>
        <v>*</v>
      </c>
      <c r="E16" s="35" t="str">
        <f ca="1">IF(INDIRECT($E$1&amp;"!"&amp;ADDRESS(ROW(),COLUMN()))=0,"",INDIRECT($E$1&amp;"!"&amp;ADDRESS(ROW(),COLUMN())))</f>
        <v>Düzenlenen taşıma belgesini ve gerekli diğer belgeleri alıcıya gönderir.</v>
      </c>
      <c r="F16" s="35"/>
      <c r="G16" s="35"/>
      <c r="H16" s="35"/>
      <c r="I16" s="35"/>
      <c r="J16" s="35"/>
      <c r="K16" s="35"/>
      <c r="L16" s="35"/>
      <c r="M16" s="35"/>
      <c r="N16" s="35"/>
      <c r="O16" s="35"/>
      <c r="P16" s="35"/>
      <c r="Q16" s="35"/>
      <c r="R16" s="35"/>
      <c r="T16" s="36"/>
      <c r="V16" s="4" t="str">
        <f ca="1">IF(INDIRECT($E$1&amp;"!"&amp;ADDRESS(ROW(),COLUMN()))=0,"",INDIRECT($E$1&amp;"!"&amp;ADDRESS(ROW(),COLUMN())))</f>
        <v/>
      </c>
      <c r="W16" s="35" t="str">
        <f ca="1">IF(INDIRECT($E$1&amp;"!"&amp;ADDRESS(ROW(),COLUMN()))=0,"",INDIRECT($E$1&amp;"!"&amp;ADDRESS(ROW(),COLUMN())))</f>
        <v/>
      </c>
      <c r="X16" s="35"/>
      <c r="Y16" s="35"/>
      <c r="Z16" s="35"/>
      <c r="AA16" s="35"/>
      <c r="AB16" s="35"/>
      <c r="AC16" s="35"/>
      <c r="AD16" s="35"/>
      <c r="AE16" s="35"/>
      <c r="AF16" s="35"/>
      <c r="AG16" s="35"/>
      <c r="AH16" s="35"/>
      <c r="AI16" s="35"/>
      <c r="AJ16" s="35"/>
    </row>
    <row r="17" spans="2:36" ht="42" customHeight="1" x14ac:dyDescent="0.45">
      <c r="B17" s="36"/>
      <c r="D17" s="4" t="str">
        <f ca="1">IF(INDIRECT($E$1&amp;"!"&amp;ADDRESS(ROW(),COLUMN()))=0,"",INDIRECT($E$1&amp;"!"&amp;ADDRESS(ROW(),COLUMN())))</f>
        <v>*</v>
      </c>
      <c r="E17" s="35" t="str">
        <f ca="1">IF(INDIRECT($E$1&amp;"!"&amp;ADDRESS(ROW(),COLUMN()))=0,"",INDIRECT($E$1&amp;"!"&amp;ADDRESS(ROW(),COLUMN())))</f>
        <v>Uygulandığı ölçüde, ihracat için gerekli gümrükleme işlemlerine ilişkin masrafları ve ihracat için ödenmesi gereken bütün resimleri, vergileri ve diğer harçları ödemelidir.</v>
      </c>
      <c r="F17" s="35"/>
      <c r="G17" s="35"/>
      <c r="H17" s="35"/>
      <c r="I17" s="35"/>
      <c r="J17" s="35"/>
      <c r="K17" s="35"/>
      <c r="L17" s="35"/>
      <c r="M17" s="35"/>
      <c r="N17" s="35"/>
      <c r="O17" s="35"/>
      <c r="P17" s="35"/>
      <c r="Q17" s="35"/>
      <c r="R17" s="35"/>
      <c r="T17" s="36"/>
      <c r="V17" s="4" t="str">
        <f ca="1">IF(INDIRECT($E$1&amp;"!"&amp;ADDRESS(ROW(),COLUMN()))=0,"",INDIRECT($E$1&amp;"!"&amp;ADDRESS(ROW(),COLUMN())))</f>
        <v/>
      </c>
      <c r="W17" s="35" t="str">
        <f ca="1">IF(INDIRECT($E$1&amp;"!"&amp;ADDRESS(ROW(),COLUMN()))=0,"",INDIRECT($E$1&amp;"!"&amp;ADDRESS(ROW(),COLUMN())))</f>
        <v/>
      </c>
      <c r="X17" s="35"/>
      <c r="Y17" s="35"/>
      <c r="Z17" s="35"/>
      <c r="AA17" s="35"/>
      <c r="AB17" s="35"/>
      <c r="AC17" s="35"/>
      <c r="AD17" s="35"/>
      <c r="AE17" s="35"/>
      <c r="AF17" s="35"/>
      <c r="AG17" s="35"/>
      <c r="AH17" s="35"/>
      <c r="AI17" s="35"/>
      <c r="AJ17" s="35"/>
    </row>
    <row r="18" spans="2:36" ht="42" customHeight="1" x14ac:dyDescent="0.45">
      <c r="B18" s="36"/>
      <c r="D18" s="4" t="str">
        <f ca="1">IF(INDIRECT($E$1&amp;"!"&amp;ADDRESS(ROW(),COLUMN()))=0,"",INDIRECT($E$1&amp;"!"&amp;ADDRESS(ROW(),COLUMN())))</f>
        <v/>
      </c>
      <c r="E18" s="35" t="str">
        <f ca="1">IF(INDIRECT($E$1&amp;"!"&amp;ADDRESS(ROW(),COLUMN()))=0,"",INDIRECT($E$1&amp;"!"&amp;ADDRESS(ROW(),COLUMN())))</f>
        <v/>
      </c>
      <c r="F18" s="35"/>
      <c r="G18" s="35"/>
      <c r="H18" s="35"/>
      <c r="I18" s="35"/>
      <c r="J18" s="35"/>
      <c r="K18" s="35"/>
      <c r="L18" s="35"/>
      <c r="M18" s="35"/>
      <c r="N18" s="35"/>
      <c r="O18" s="35"/>
      <c r="P18" s="35"/>
      <c r="Q18" s="35"/>
      <c r="R18" s="35"/>
      <c r="T18" s="36"/>
      <c r="V18" s="4" t="str">
        <f ca="1">IF(INDIRECT($E$1&amp;"!"&amp;ADDRESS(ROW(),COLUMN()))=0,"",INDIRECT($E$1&amp;"!"&amp;ADDRESS(ROW(),COLUMN())))</f>
        <v/>
      </c>
      <c r="W18" s="35" t="str">
        <f ca="1">IF(INDIRECT($E$1&amp;"!"&amp;ADDRESS(ROW(),COLUMN()))=0,"",INDIRECT($E$1&amp;"!"&amp;ADDRESS(ROW(),COLUMN())))</f>
        <v/>
      </c>
      <c r="X18" s="35"/>
      <c r="Y18" s="35"/>
      <c r="Z18" s="35"/>
      <c r="AA18" s="35"/>
      <c r="AB18" s="35"/>
      <c r="AC18" s="35"/>
      <c r="AD18" s="35"/>
      <c r="AE18" s="35"/>
      <c r="AF18" s="35"/>
      <c r="AG18" s="35"/>
      <c r="AH18" s="35"/>
      <c r="AI18" s="35"/>
      <c r="AJ18" s="35"/>
    </row>
    <row r="19" spans="2:36" ht="6" customHeight="1" thickBot="1" x14ac:dyDescent="0.3">
      <c r="K19" s="7"/>
      <c r="L19" s="7"/>
      <c r="O19" s="7"/>
      <c r="P19" s="7"/>
    </row>
    <row r="20" spans="2:36" ht="6" customHeight="1" x14ac:dyDescent="0.25">
      <c r="B20" s="3"/>
      <c r="C20" s="3"/>
      <c r="D20" s="19"/>
      <c r="E20" s="20"/>
      <c r="F20" s="20"/>
      <c r="G20" s="20"/>
      <c r="H20" s="20"/>
      <c r="I20" s="20"/>
      <c r="J20" s="20"/>
      <c r="K20" s="25"/>
      <c r="L20" s="25"/>
      <c r="M20" s="20"/>
      <c r="N20" s="20"/>
      <c r="O20" s="25"/>
      <c r="P20" s="25"/>
      <c r="Q20" s="20"/>
      <c r="R20" s="20"/>
      <c r="S20" s="20"/>
      <c r="T20" s="20"/>
      <c r="U20" s="20"/>
      <c r="V20" s="20"/>
      <c r="W20" s="20"/>
      <c r="X20" s="20"/>
      <c r="Y20" s="20"/>
      <c r="Z20" s="20"/>
      <c r="AA20" s="20"/>
      <c r="AB20" s="20"/>
      <c r="AC20" s="20"/>
      <c r="AD20" s="26"/>
      <c r="AE20" s="3"/>
    </row>
    <row r="21" spans="2:36" x14ac:dyDescent="0.25">
      <c r="B21" s="3"/>
      <c r="C21" s="3"/>
      <c r="D21" s="33" t="s">
        <v>164</v>
      </c>
      <c r="E21" s="34"/>
      <c r="F21" s="34"/>
      <c r="G21" s="34"/>
      <c r="H21" s="34"/>
      <c r="I21" s="34"/>
      <c r="J21" s="3"/>
      <c r="K21" s="3"/>
      <c r="L21" s="49" t="s">
        <v>121</v>
      </c>
      <c r="M21" s="50"/>
      <c r="N21" s="49" t="s">
        <v>122</v>
      </c>
      <c r="O21" s="50"/>
      <c r="P21" s="49" t="s">
        <v>123</v>
      </c>
      <c r="Q21" s="50"/>
      <c r="R21" s="49" t="s">
        <v>124</v>
      </c>
      <c r="S21" s="49"/>
      <c r="T21" s="50"/>
      <c r="U21" s="49" t="s">
        <v>123</v>
      </c>
      <c r="V21" s="49"/>
      <c r="W21" s="49"/>
      <c r="X21" s="50"/>
      <c r="Y21" s="49" t="s">
        <v>125</v>
      </c>
      <c r="Z21" s="50"/>
      <c r="AA21" s="49" t="s">
        <v>122</v>
      </c>
      <c r="AB21" s="50"/>
      <c r="AC21" s="49" t="s">
        <v>126</v>
      </c>
      <c r="AD21" s="54"/>
      <c r="AE21" s="3"/>
    </row>
    <row r="22" spans="2:36" ht="3" customHeight="1" x14ac:dyDescent="0.25">
      <c r="B22" s="3"/>
      <c r="C22" s="3"/>
      <c r="D22" s="33"/>
      <c r="E22" s="34"/>
      <c r="F22" s="34"/>
      <c r="G22" s="34"/>
      <c r="H22" s="34"/>
      <c r="I22" s="34"/>
      <c r="J22" s="3"/>
      <c r="K22" s="3"/>
      <c r="L22" s="16"/>
      <c r="M22" s="17"/>
      <c r="N22" s="16"/>
      <c r="O22" s="18"/>
      <c r="P22" s="16"/>
      <c r="Q22" s="18"/>
      <c r="R22" s="16"/>
      <c r="S22" s="3"/>
      <c r="T22" s="17"/>
      <c r="U22" s="16"/>
      <c r="V22" s="16"/>
      <c r="W22" s="3"/>
      <c r="X22" s="17"/>
      <c r="Y22" s="16"/>
      <c r="Z22" s="17"/>
      <c r="AA22" s="16"/>
      <c r="AB22" s="18"/>
      <c r="AC22" s="16"/>
      <c r="AD22" s="21"/>
      <c r="AE22" s="3"/>
    </row>
    <row r="23" spans="2:36" ht="14.45" customHeight="1" x14ac:dyDescent="0.25">
      <c r="B23" s="3"/>
      <c r="C23" s="3"/>
      <c r="D23" s="33"/>
      <c r="E23" s="34"/>
      <c r="F23" s="34"/>
      <c r="G23" s="34"/>
      <c r="H23" s="34"/>
      <c r="I23" s="34"/>
      <c r="J23" s="56" t="s">
        <v>163</v>
      </c>
      <c r="K23" s="56"/>
      <c r="L23" s="46">
        <f>IFERROR(1,0)</f>
        <v>1</v>
      </c>
      <c r="M23" s="47"/>
      <c r="N23" s="46">
        <f>IF($E$1="EXW","",1)</f>
        <v>1</v>
      </c>
      <c r="O23" s="47"/>
      <c r="P23" s="46">
        <f>IF(OR($E$1="EXW",$E$1="fca"),"",1)</f>
        <v>1</v>
      </c>
      <c r="Q23" s="47"/>
      <c r="R23" s="46">
        <f>IF(OR($E$1="EXW",$E$1="fca",$E$1="fAS"),"",1)</f>
        <v>1</v>
      </c>
      <c r="S23" s="46"/>
      <c r="T23" s="47"/>
      <c r="U23" s="46">
        <f>IF(OR($E$1="EXW",$E$1="fca",$E$1="fAS",$E$1="FOB"),"",1)</f>
        <v>1</v>
      </c>
      <c r="V23" s="46"/>
      <c r="W23" s="46"/>
      <c r="X23" s="47"/>
      <c r="Y23" s="46" t="str">
        <f>IF(OR($E$1="CPT",$E$1="CIP",$E$1="DAT",$E$1="DAP",$E$1="DDP"),1,"")</f>
        <v/>
      </c>
      <c r="Z23" s="47"/>
      <c r="AA23" s="46" t="str">
        <f>IF(OR($E$1="DAP",$E$1="DDP"),1,"")</f>
        <v/>
      </c>
      <c r="AB23" s="47"/>
      <c r="AC23" s="46"/>
      <c r="AD23" s="53"/>
      <c r="AE23" s="3"/>
    </row>
    <row r="24" spans="2:36" ht="3" customHeight="1" x14ac:dyDescent="0.25">
      <c r="B24" s="3"/>
      <c r="C24" s="3"/>
      <c r="D24" s="33"/>
      <c r="E24" s="34"/>
      <c r="F24" s="34"/>
      <c r="G24" s="34"/>
      <c r="H24" s="34"/>
      <c r="I24" s="34"/>
      <c r="J24" s="22"/>
      <c r="K24" s="23"/>
      <c r="L24" s="3"/>
      <c r="M24" s="17"/>
      <c r="N24" s="3"/>
      <c r="O24" s="17"/>
      <c r="P24" s="3"/>
      <c r="Q24" s="17"/>
      <c r="R24" s="3"/>
      <c r="S24" s="3"/>
      <c r="T24" s="17"/>
      <c r="U24" s="3"/>
      <c r="V24" s="3"/>
      <c r="W24" s="3"/>
      <c r="X24" s="17"/>
      <c r="Y24" s="3"/>
      <c r="Z24" s="17"/>
      <c r="AA24" s="3"/>
      <c r="AB24" s="17"/>
      <c r="AC24" s="3"/>
      <c r="AD24" s="24"/>
      <c r="AE24" s="3"/>
    </row>
    <row r="25" spans="2:36" ht="14.45" customHeight="1" x14ac:dyDescent="0.25">
      <c r="B25" s="3"/>
      <c r="C25" s="3"/>
      <c r="D25" s="33"/>
      <c r="E25" s="34"/>
      <c r="F25" s="34"/>
      <c r="G25" s="34"/>
      <c r="H25" s="34"/>
      <c r="I25" s="34"/>
      <c r="J25" s="56" t="s">
        <v>161</v>
      </c>
      <c r="K25" s="56"/>
      <c r="L25" s="51">
        <f>IFERROR(1,0)</f>
        <v>1</v>
      </c>
      <c r="M25" s="55"/>
      <c r="N25" s="51">
        <f>IF($E$1="EXW","",1)</f>
        <v>1</v>
      </c>
      <c r="O25" s="55"/>
      <c r="P25" s="51">
        <f>IF(OR($E$1="EXW",$E$1="fca",$E$1="CPT",$E$1="CIP"),"",1)</f>
        <v>1</v>
      </c>
      <c r="Q25" s="55"/>
      <c r="R25" s="51">
        <f>IF(OR($E$1="EXW",$E$1="fca",$E$1="fAS",$E$1="CIP",$E$1="CPT"),"",1)</f>
        <v>1</v>
      </c>
      <c r="S25" s="51"/>
      <c r="T25" s="55"/>
      <c r="U25" s="51" t="str">
        <f>IF(OR($E$1="DAT",$E$1="DAP",$E$1="DDP"),1,"")</f>
        <v/>
      </c>
      <c r="V25" s="51"/>
      <c r="W25" s="51"/>
      <c r="X25" s="55"/>
      <c r="Y25" s="51" t="str">
        <f>IF(OR($E$1="DAT",$E$1="DAP",$E$1="DDP"),1,"")</f>
        <v/>
      </c>
      <c r="Z25" s="55"/>
      <c r="AA25" s="51" t="str">
        <f>IF(OR($E$1="DAP",$E$1="DDP"),1,"")</f>
        <v/>
      </c>
      <c r="AB25" s="55"/>
      <c r="AC25" s="51"/>
      <c r="AD25" s="52"/>
      <c r="AE25" s="3"/>
    </row>
    <row r="26" spans="2:36" ht="3" customHeight="1" x14ac:dyDescent="0.25">
      <c r="B26" s="3"/>
      <c r="C26" s="3"/>
      <c r="D26" s="33"/>
      <c r="E26" s="34"/>
      <c r="F26" s="34"/>
      <c r="G26" s="34"/>
      <c r="H26" s="34"/>
      <c r="I26" s="34"/>
      <c r="J26" s="22"/>
      <c r="K26" s="23"/>
      <c r="L26" s="3"/>
      <c r="M26" s="17"/>
      <c r="N26" s="3"/>
      <c r="O26" s="17"/>
      <c r="P26" s="3"/>
      <c r="Q26" s="17"/>
      <c r="R26" s="3"/>
      <c r="S26" s="3"/>
      <c r="T26" s="17"/>
      <c r="U26" s="3"/>
      <c r="V26" s="3"/>
      <c r="W26" s="3"/>
      <c r="X26" s="17"/>
      <c r="Y26" s="3"/>
      <c r="Z26" s="17"/>
      <c r="AA26" s="3"/>
      <c r="AB26" s="17"/>
      <c r="AC26" s="3"/>
      <c r="AD26" s="24"/>
      <c r="AE26" s="3"/>
    </row>
    <row r="27" spans="2:36" ht="14.45" customHeight="1" x14ac:dyDescent="0.25">
      <c r="B27" s="3"/>
      <c r="C27" s="3"/>
      <c r="D27" s="33"/>
      <c r="E27" s="34"/>
      <c r="F27" s="34"/>
      <c r="G27" s="34"/>
      <c r="H27" s="34"/>
      <c r="I27" s="34"/>
      <c r="J27" s="56" t="s">
        <v>162</v>
      </c>
      <c r="K27" s="56"/>
      <c r="L27" s="44">
        <f>IFERROR(1,0)</f>
        <v>1</v>
      </c>
      <c r="M27" s="45"/>
      <c r="N27" s="44">
        <f>IF($E$1="EXW","",1)</f>
        <v>1</v>
      </c>
      <c r="O27" s="45"/>
      <c r="P27" s="44">
        <f>IF(OR($E$1="EXW",$E$1="fca",$E$1="CPT"),"",1)</f>
        <v>1</v>
      </c>
      <c r="Q27" s="45"/>
      <c r="R27" s="44">
        <f>IF(OR($E$1="EXW",$E$1="fca",$E$1="fAS",$E$1="CPT"),"",1)</f>
        <v>1</v>
      </c>
      <c r="S27" s="44"/>
      <c r="T27" s="45"/>
      <c r="U27" s="44">
        <f>IF(OR($E$1="DAT",$E$1="DAP",$E$1="DDP",$E$1="CIP",$E$1="CIF"),1,"")</f>
        <v>1</v>
      </c>
      <c r="V27" s="44"/>
      <c r="W27" s="44"/>
      <c r="X27" s="45"/>
      <c r="Y27" s="44" t="str">
        <f>IF(OR($E$1="CIP",$E$1="DAT",$E$1="DAP",$E$1="DDP"),1,"")</f>
        <v/>
      </c>
      <c r="Z27" s="45"/>
      <c r="AA27" s="44" t="str">
        <f>IF(OR($E$1="DAP",$E$1="DDP"),1,"")</f>
        <v/>
      </c>
      <c r="AB27" s="45"/>
      <c r="AC27" s="44"/>
      <c r="AD27" s="48"/>
      <c r="AE27" s="3"/>
    </row>
    <row r="28" spans="2:36" ht="3" customHeight="1" thickBot="1" x14ac:dyDescent="0.3">
      <c r="B28" s="3"/>
      <c r="C28" s="3"/>
      <c r="D28" s="27"/>
      <c r="E28" s="28"/>
      <c r="F28" s="28"/>
      <c r="G28" s="28"/>
      <c r="H28" s="28"/>
      <c r="I28" s="28"/>
      <c r="J28" s="29"/>
      <c r="K28" s="30"/>
      <c r="L28" s="28"/>
      <c r="M28" s="31"/>
      <c r="N28" s="28"/>
      <c r="O28" s="31"/>
      <c r="P28" s="28"/>
      <c r="Q28" s="31"/>
      <c r="R28" s="28"/>
      <c r="S28" s="28"/>
      <c r="T28" s="31"/>
      <c r="U28" s="28"/>
      <c r="V28" s="28"/>
      <c r="W28" s="28"/>
      <c r="X28" s="31"/>
      <c r="Y28" s="28"/>
      <c r="Z28" s="31"/>
      <c r="AA28" s="28"/>
      <c r="AB28" s="31"/>
      <c r="AC28" s="28"/>
      <c r="AD28" s="32"/>
      <c r="AE28" s="3"/>
    </row>
    <row r="29" spans="2:36" ht="28.5" customHeight="1" x14ac:dyDescent="0.25"/>
    <row r="30" spans="2:36" ht="28.5" customHeight="1" x14ac:dyDescent="0.25"/>
  </sheetData>
  <sheetProtection password="CEE3" sheet="1" objects="1" scenarios="1"/>
  <mergeCells count="64">
    <mergeCell ref="A1:D1"/>
    <mergeCell ref="E1:F1"/>
    <mergeCell ref="N27:O27"/>
    <mergeCell ref="N25:O25"/>
    <mergeCell ref="N23:O23"/>
    <mergeCell ref="J23:K23"/>
    <mergeCell ref="J25:K25"/>
    <mergeCell ref="J27:K27"/>
    <mergeCell ref="L27:M27"/>
    <mergeCell ref="L25:M25"/>
    <mergeCell ref="L23:M23"/>
    <mergeCell ref="U27:X27"/>
    <mergeCell ref="U25:X25"/>
    <mergeCell ref="U23:X23"/>
    <mergeCell ref="Y27:Z27"/>
    <mergeCell ref="Y25:Z25"/>
    <mergeCell ref="P27:Q27"/>
    <mergeCell ref="P25:Q25"/>
    <mergeCell ref="P23:Q23"/>
    <mergeCell ref="R27:T27"/>
    <mergeCell ref="R25:T25"/>
    <mergeCell ref="R23:T23"/>
    <mergeCell ref="P21:Q21"/>
    <mergeCell ref="R21:T21"/>
    <mergeCell ref="N21:O21"/>
    <mergeCell ref="U21:X21"/>
    <mergeCell ref="AC25:AD25"/>
    <mergeCell ref="AC23:AD23"/>
    <mergeCell ref="AC21:AD21"/>
    <mergeCell ref="AA23:AB23"/>
    <mergeCell ref="AA25:AB25"/>
    <mergeCell ref="W16:AJ16"/>
    <mergeCell ref="W17:AJ17"/>
    <mergeCell ref="W18:AJ18"/>
    <mergeCell ref="T3:T7"/>
    <mergeCell ref="B3:B7"/>
    <mergeCell ref="W13:AJ13"/>
    <mergeCell ref="D3:R7"/>
    <mergeCell ref="V3:AJ7"/>
    <mergeCell ref="W10:AJ10"/>
    <mergeCell ref="W9:AJ9"/>
    <mergeCell ref="E15:R15"/>
    <mergeCell ref="E9:R9"/>
    <mergeCell ref="E10:R10"/>
    <mergeCell ref="E11:R11"/>
    <mergeCell ref="E12:R12"/>
    <mergeCell ref="E13:R13"/>
    <mergeCell ref="W11:AJ11"/>
    <mergeCell ref="W12:AJ12"/>
    <mergeCell ref="W14:AJ14"/>
    <mergeCell ref="W15:AJ15"/>
    <mergeCell ref="D21:I27"/>
    <mergeCell ref="E14:R14"/>
    <mergeCell ref="B9:B18"/>
    <mergeCell ref="T9:T18"/>
    <mergeCell ref="E16:R16"/>
    <mergeCell ref="E17:R17"/>
    <mergeCell ref="E18:R18"/>
    <mergeCell ref="AA27:AB27"/>
    <mergeCell ref="Y23:Z23"/>
    <mergeCell ref="AC27:AD27"/>
    <mergeCell ref="Y21:Z21"/>
    <mergeCell ref="AA21:AB21"/>
    <mergeCell ref="L21:M21"/>
  </mergeCells>
  <conditionalFormatting sqref="AC23 L23 N23 U23 R23 Y23 AA23 P23">
    <cfRule type="cellIs" dxfId="2" priority="3" operator="equal">
      <formula>1</formula>
    </cfRule>
  </conditionalFormatting>
  <conditionalFormatting sqref="AC25 L25 N25 U25 R25 Y25 AA25 P25">
    <cfRule type="cellIs" dxfId="1" priority="2" operator="equal">
      <formula>1</formula>
    </cfRule>
  </conditionalFormatting>
  <conditionalFormatting sqref="AC27 L27 N27 U27 R27 Y27 AA27 P27">
    <cfRule type="cellIs" dxfId="0" priority="1" operator="equal">
      <formula>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Sayfa3!$B:$B</xm:f>
          </x14:formula1>
          <xm:sqref>E1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37"/>
  <sheetViews>
    <sheetView workbookViewId="0">
      <selection activeCell="E10" sqref="E10:R10"/>
    </sheetView>
  </sheetViews>
  <sheetFormatPr defaultRowHeight="15" x14ac:dyDescent="0.25"/>
  <sheetData>
    <row r="3" spans="4:23" x14ac:dyDescent="0.25">
      <c r="D3" t="s">
        <v>129</v>
      </c>
      <c r="V3" t="s">
        <v>130</v>
      </c>
    </row>
    <row r="9" spans="4:23" x14ac:dyDescent="0.25">
      <c r="D9" t="s">
        <v>5</v>
      </c>
      <c r="E9" t="s">
        <v>41</v>
      </c>
      <c r="V9" t="s">
        <v>5</v>
      </c>
      <c r="W9" t="s">
        <v>30</v>
      </c>
    </row>
    <row r="10" spans="4:23" x14ac:dyDescent="0.25">
      <c r="D10" t="s">
        <v>5</v>
      </c>
      <c r="E10" t="s">
        <v>131</v>
      </c>
      <c r="V10" t="s">
        <v>5</v>
      </c>
      <c r="W10" t="s">
        <v>136</v>
      </c>
    </row>
    <row r="11" spans="4:23" x14ac:dyDescent="0.25">
      <c r="D11" t="s">
        <v>5</v>
      </c>
      <c r="E11" t="s">
        <v>24</v>
      </c>
      <c r="V11" t="s">
        <v>5</v>
      </c>
      <c r="W11" t="s">
        <v>137</v>
      </c>
    </row>
    <row r="12" spans="4:23" x14ac:dyDescent="0.25">
      <c r="D12" t="s">
        <v>5</v>
      </c>
      <c r="E12" t="s">
        <v>132</v>
      </c>
      <c r="V12" t="s">
        <v>5</v>
      </c>
      <c r="W12" t="s">
        <v>138</v>
      </c>
    </row>
    <row r="13" spans="4:23" x14ac:dyDescent="0.25">
      <c r="D13" t="s">
        <v>5</v>
      </c>
      <c r="E13" t="s">
        <v>133</v>
      </c>
      <c r="V13" t="s">
        <v>5</v>
      </c>
      <c r="W13" t="s">
        <v>139</v>
      </c>
    </row>
    <row r="14" spans="4:23" x14ac:dyDescent="0.25">
      <c r="D14" t="s">
        <v>5</v>
      </c>
      <c r="E14" t="s">
        <v>134</v>
      </c>
      <c r="V14" t="s">
        <v>5</v>
      </c>
      <c r="W14" t="s">
        <v>140</v>
      </c>
    </row>
    <row r="15" spans="4:23" x14ac:dyDescent="0.25">
      <c r="D15" t="s">
        <v>5</v>
      </c>
      <c r="E15" t="s">
        <v>135</v>
      </c>
      <c r="V15" t="s">
        <v>5</v>
      </c>
      <c r="W15" t="s">
        <v>34</v>
      </c>
    </row>
    <row r="16" spans="4:23" x14ac:dyDescent="0.25">
      <c r="D16" t="s">
        <v>5</v>
      </c>
      <c r="E16" t="s">
        <v>114</v>
      </c>
    </row>
    <row r="20" spans="1:18" ht="28.5" customHeight="1" x14ac:dyDescent="0.25">
      <c r="E20" s="6"/>
      <c r="F20" s="15" t="s">
        <v>121</v>
      </c>
      <c r="G20" s="1"/>
      <c r="H20" s="15" t="s">
        <v>122</v>
      </c>
      <c r="I20" s="1"/>
      <c r="J20" s="15" t="s">
        <v>123</v>
      </c>
      <c r="K20" s="15" t="s">
        <v>124</v>
      </c>
      <c r="L20" s="1"/>
      <c r="M20" s="15" t="s">
        <v>123</v>
      </c>
      <c r="N20" s="15" t="s">
        <v>125</v>
      </c>
      <c r="O20" s="1"/>
      <c r="P20" s="15" t="s">
        <v>122</v>
      </c>
      <c r="Q20" s="1"/>
      <c r="R20" s="15" t="s">
        <v>126</v>
      </c>
    </row>
    <row r="21" spans="1:18" x14ac:dyDescent="0.25">
      <c r="E21" s="6" t="s">
        <v>118</v>
      </c>
      <c r="F21" s="8"/>
      <c r="G21" s="8"/>
      <c r="H21" s="8"/>
      <c r="I21" s="8"/>
      <c r="J21" s="8"/>
      <c r="K21" s="8"/>
    </row>
    <row r="22" spans="1:18" x14ac:dyDescent="0.25">
      <c r="E22" s="6" t="s">
        <v>119</v>
      </c>
      <c r="F22" s="9"/>
      <c r="G22" s="9"/>
      <c r="H22" s="9"/>
      <c r="I22" s="9"/>
      <c r="J22" s="9"/>
      <c r="K22" s="9"/>
    </row>
    <row r="23" spans="1:18" x14ac:dyDescent="0.25">
      <c r="E23" s="6" t="s">
        <v>120</v>
      </c>
      <c r="F23" s="10"/>
      <c r="G23" s="10"/>
      <c r="H23" s="10"/>
      <c r="I23" s="10"/>
      <c r="J23" s="10"/>
      <c r="K23" s="10"/>
    </row>
    <row r="24" spans="1:18" x14ac:dyDescent="0.25">
      <c r="G24" s="2"/>
    </row>
    <row r="25" spans="1:18" x14ac:dyDescent="0.25">
      <c r="A25" s="2"/>
    </row>
    <row r="28" spans="1:18" x14ac:dyDescent="0.25">
      <c r="F28" t="str">
        <f>E28&amp;"."</f>
        <v>.</v>
      </c>
    </row>
    <row r="29" spans="1:18" x14ac:dyDescent="0.25">
      <c r="F29" t="str">
        <f t="shared" ref="F29:F37" si="0">E29&amp;"."</f>
        <v>.</v>
      </c>
    </row>
    <row r="30" spans="1:18" x14ac:dyDescent="0.25">
      <c r="F30" t="str">
        <f t="shared" si="0"/>
        <v>.</v>
      </c>
    </row>
    <row r="31" spans="1:18" x14ac:dyDescent="0.25">
      <c r="F31" t="str">
        <f t="shared" si="0"/>
        <v>.</v>
      </c>
    </row>
    <row r="32" spans="1:18" x14ac:dyDescent="0.25">
      <c r="F32" t="str">
        <f t="shared" si="0"/>
        <v>.</v>
      </c>
    </row>
    <row r="33" spans="6:6" x14ac:dyDescent="0.25">
      <c r="F33" t="str">
        <f t="shared" si="0"/>
        <v>.</v>
      </c>
    </row>
    <row r="34" spans="6:6" x14ac:dyDescent="0.25">
      <c r="F34" t="str">
        <f t="shared" si="0"/>
        <v>.</v>
      </c>
    </row>
    <row r="35" spans="6:6" x14ac:dyDescent="0.25">
      <c r="F35" t="str">
        <f t="shared" si="0"/>
        <v>.</v>
      </c>
    </row>
    <row r="36" spans="6:6" x14ac:dyDescent="0.25">
      <c r="F36" t="str">
        <f t="shared" si="0"/>
        <v>.</v>
      </c>
    </row>
    <row r="37" spans="6:6" x14ac:dyDescent="0.25">
      <c r="F37" t="str">
        <f t="shared" si="0"/>
        <v>.</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37"/>
  <sheetViews>
    <sheetView workbookViewId="0">
      <selection activeCell="E10" sqref="E10:R10"/>
    </sheetView>
  </sheetViews>
  <sheetFormatPr defaultRowHeight="15" x14ac:dyDescent="0.25"/>
  <sheetData>
    <row r="3" spans="4:23" x14ac:dyDescent="0.25">
      <c r="D3" t="s">
        <v>141</v>
      </c>
      <c r="V3" t="s">
        <v>142</v>
      </c>
    </row>
    <row r="9" spans="4:23" x14ac:dyDescent="0.25">
      <c r="D9" t="s">
        <v>5</v>
      </c>
      <c r="E9" t="s">
        <v>41</v>
      </c>
      <c r="V9" t="s">
        <v>5</v>
      </c>
      <c r="W9" t="s">
        <v>30</v>
      </c>
    </row>
    <row r="10" spans="4:23" x14ac:dyDescent="0.25">
      <c r="D10" t="s">
        <v>5</v>
      </c>
      <c r="E10" t="s">
        <v>143</v>
      </c>
      <c r="V10" t="s">
        <v>5</v>
      </c>
      <c r="W10" t="s">
        <v>136</v>
      </c>
    </row>
    <row r="11" spans="4:23" x14ac:dyDescent="0.25">
      <c r="D11" t="s">
        <v>5</v>
      </c>
      <c r="E11" t="s">
        <v>144</v>
      </c>
      <c r="V11" t="s">
        <v>5</v>
      </c>
      <c r="W11" t="s">
        <v>137</v>
      </c>
    </row>
    <row r="12" spans="4:23" x14ac:dyDescent="0.25">
      <c r="D12" t="s">
        <v>5</v>
      </c>
      <c r="E12" t="s">
        <v>62</v>
      </c>
      <c r="V12" t="s">
        <v>5</v>
      </c>
      <c r="W12" t="s">
        <v>148</v>
      </c>
    </row>
    <row r="13" spans="4:23" x14ac:dyDescent="0.25">
      <c r="D13" t="s">
        <v>5</v>
      </c>
      <c r="E13" t="s">
        <v>76</v>
      </c>
      <c r="V13" t="s">
        <v>5</v>
      </c>
      <c r="W13" t="s">
        <v>149</v>
      </c>
    </row>
    <row r="14" spans="4:23" x14ac:dyDescent="0.25">
      <c r="D14" t="s">
        <v>5</v>
      </c>
      <c r="E14" t="s">
        <v>77</v>
      </c>
      <c r="V14" t="s">
        <v>5</v>
      </c>
      <c r="W14" t="s">
        <v>150</v>
      </c>
    </row>
    <row r="15" spans="4:23" x14ac:dyDescent="0.25">
      <c r="D15" t="s">
        <v>5</v>
      </c>
      <c r="E15" t="s">
        <v>145</v>
      </c>
      <c r="V15" t="s">
        <v>5</v>
      </c>
      <c r="W15" t="s">
        <v>34</v>
      </c>
    </row>
    <row r="16" spans="4:23" x14ac:dyDescent="0.25">
      <c r="D16" t="s">
        <v>5</v>
      </c>
      <c r="E16" t="s">
        <v>146</v>
      </c>
    </row>
    <row r="17" spans="1:18" x14ac:dyDescent="0.25">
      <c r="D17" t="s">
        <v>5</v>
      </c>
      <c r="E17" t="s">
        <v>147</v>
      </c>
    </row>
    <row r="20" spans="1:18" ht="28.5" customHeight="1" x14ac:dyDescent="0.25">
      <c r="E20" s="6"/>
      <c r="F20" s="15" t="s">
        <v>121</v>
      </c>
      <c r="G20" s="1"/>
      <c r="H20" s="15" t="s">
        <v>122</v>
      </c>
      <c r="I20" s="1"/>
      <c r="J20" s="15" t="s">
        <v>123</v>
      </c>
      <c r="K20" s="15" t="s">
        <v>124</v>
      </c>
      <c r="L20" s="1"/>
      <c r="M20" s="15" t="s">
        <v>123</v>
      </c>
      <c r="N20" s="15" t="s">
        <v>125</v>
      </c>
      <c r="O20" s="1"/>
      <c r="P20" s="15" t="s">
        <v>122</v>
      </c>
      <c r="Q20" s="1"/>
      <c r="R20" s="15" t="s">
        <v>126</v>
      </c>
    </row>
    <row r="21" spans="1:18" x14ac:dyDescent="0.25">
      <c r="E21" s="6" t="s">
        <v>118</v>
      </c>
      <c r="F21" s="8"/>
      <c r="G21" s="8"/>
      <c r="H21" s="8"/>
      <c r="I21" s="8"/>
      <c r="J21" s="8"/>
      <c r="K21" s="8"/>
      <c r="L21" s="8"/>
      <c r="M21" s="8"/>
    </row>
    <row r="22" spans="1:18" x14ac:dyDescent="0.25">
      <c r="E22" s="6" t="s">
        <v>119</v>
      </c>
      <c r="F22" s="9"/>
      <c r="G22" s="9"/>
      <c r="H22" s="9"/>
      <c r="I22" s="9"/>
      <c r="J22" s="9"/>
      <c r="K22" s="9"/>
    </row>
    <row r="23" spans="1:18" x14ac:dyDescent="0.25">
      <c r="E23" s="6" t="s">
        <v>120</v>
      </c>
      <c r="F23" s="10"/>
      <c r="G23" s="10"/>
      <c r="H23" s="10"/>
      <c r="I23" s="10"/>
      <c r="J23" s="10"/>
      <c r="K23" s="10"/>
    </row>
    <row r="24" spans="1:18" x14ac:dyDescent="0.25">
      <c r="G24" s="2"/>
    </row>
    <row r="25" spans="1:18" x14ac:dyDescent="0.25">
      <c r="A25" s="2"/>
    </row>
    <row r="28" spans="1:18" x14ac:dyDescent="0.25">
      <c r="F28" t="str">
        <f>E28&amp;"."</f>
        <v>.</v>
      </c>
    </row>
    <row r="29" spans="1:18" x14ac:dyDescent="0.25">
      <c r="F29" t="str">
        <f t="shared" ref="F29:F37" si="0">E29&amp;"."</f>
        <v>.</v>
      </c>
    </row>
    <row r="30" spans="1:18" x14ac:dyDescent="0.25">
      <c r="F30" t="str">
        <f t="shared" si="0"/>
        <v>.</v>
      </c>
    </row>
    <row r="31" spans="1:18" x14ac:dyDescent="0.25">
      <c r="F31" t="str">
        <f t="shared" si="0"/>
        <v>.</v>
      </c>
    </row>
    <row r="32" spans="1:18" x14ac:dyDescent="0.25">
      <c r="F32" t="str">
        <f t="shared" si="0"/>
        <v>.</v>
      </c>
    </row>
    <row r="33" spans="6:6" x14ac:dyDescent="0.25">
      <c r="F33" t="str">
        <f t="shared" si="0"/>
        <v>.</v>
      </c>
    </row>
    <row r="34" spans="6:6" x14ac:dyDescent="0.25">
      <c r="F34" t="str">
        <f t="shared" si="0"/>
        <v>.</v>
      </c>
    </row>
    <row r="35" spans="6:6" x14ac:dyDescent="0.25">
      <c r="F35" t="str">
        <f t="shared" si="0"/>
        <v>.</v>
      </c>
    </row>
    <row r="36" spans="6:6" x14ac:dyDescent="0.25">
      <c r="F36" t="str">
        <f t="shared" si="0"/>
        <v>.</v>
      </c>
    </row>
    <row r="37" spans="6:6" x14ac:dyDescent="0.25">
      <c r="F37" t="str">
        <f t="shared" si="0"/>
        <v>.</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6"/>
  <sheetViews>
    <sheetView workbookViewId="0">
      <selection activeCell="E10" sqref="E10:R10"/>
    </sheetView>
  </sheetViews>
  <sheetFormatPr defaultRowHeight="15" x14ac:dyDescent="0.25"/>
  <sheetData>
    <row r="3" spans="4:23" x14ac:dyDescent="0.25">
      <c r="D3" t="s">
        <v>155</v>
      </c>
      <c r="V3" t="s">
        <v>156</v>
      </c>
    </row>
    <row r="9" spans="4:23" x14ac:dyDescent="0.25">
      <c r="D9" t="s">
        <v>5</v>
      </c>
      <c r="E9" t="s">
        <v>41</v>
      </c>
      <c r="V9" t="s">
        <v>5</v>
      </c>
      <c r="W9" t="s">
        <v>30</v>
      </c>
    </row>
    <row r="10" spans="4:23" x14ac:dyDescent="0.25">
      <c r="D10" t="s">
        <v>5</v>
      </c>
      <c r="E10" t="s">
        <v>143</v>
      </c>
      <c r="V10" t="s">
        <v>5</v>
      </c>
      <c r="W10" t="s">
        <v>136</v>
      </c>
    </row>
    <row r="11" spans="4:23" x14ac:dyDescent="0.25">
      <c r="D11" t="s">
        <v>5</v>
      </c>
      <c r="E11" t="s">
        <v>144</v>
      </c>
      <c r="V11" t="s">
        <v>5</v>
      </c>
      <c r="W11" t="s">
        <v>137</v>
      </c>
    </row>
    <row r="12" spans="4:23" x14ac:dyDescent="0.25">
      <c r="D12" t="s">
        <v>5</v>
      </c>
      <c r="E12" t="s">
        <v>157</v>
      </c>
      <c r="V12" t="s">
        <v>5</v>
      </c>
      <c r="W12" t="s">
        <v>148</v>
      </c>
    </row>
    <row r="13" spans="4:23" x14ac:dyDescent="0.25">
      <c r="D13" t="s">
        <v>5</v>
      </c>
      <c r="E13" t="s">
        <v>62</v>
      </c>
      <c r="V13" t="s">
        <v>5</v>
      </c>
      <c r="W13" t="s">
        <v>160</v>
      </c>
    </row>
    <row r="14" spans="4:23" x14ac:dyDescent="0.25">
      <c r="D14" t="s">
        <v>5</v>
      </c>
      <c r="E14" t="s">
        <v>158</v>
      </c>
      <c r="V14" t="s">
        <v>5</v>
      </c>
      <c r="W14" t="s">
        <v>34</v>
      </c>
    </row>
    <row r="15" spans="4:23" x14ac:dyDescent="0.25">
      <c r="D15" t="s">
        <v>5</v>
      </c>
      <c r="E15" t="s">
        <v>159</v>
      </c>
    </row>
    <row r="16" spans="4:23" x14ac:dyDescent="0.25">
      <c r="D16" t="s">
        <v>5</v>
      </c>
      <c r="E16" t="s">
        <v>147</v>
      </c>
    </row>
    <row r="17" spans="1:18" x14ac:dyDescent="0.25">
      <c r="D17" t="s">
        <v>5</v>
      </c>
      <c r="E17" t="s">
        <v>114</v>
      </c>
    </row>
    <row r="20" spans="1:18" ht="28.5" customHeight="1" x14ac:dyDescent="0.25">
      <c r="E20" s="6"/>
      <c r="F20" s="15" t="s">
        <v>121</v>
      </c>
      <c r="G20" s="1"/>
      <c r="H20" s="15" t="s">
        <v>122</v>
      </c>
      <c r="I20" s="1"/>
      <c r="J20" s="15" t="s">
        <v>123</v>
      </c>
      <c r="K20" s="15" t="s">
        <v>124</v>
      </c>
      <c r="L20" s="1"/>
      <c r="M20" s="15" t="s">
        <v>123</v>
      </c>
      <c r="N20" s="15" t="s">
        <v>125</v>
      </c>
      <c r="O20" s="1"/>
      <c r="P20" s="15" t="s">
        <v>122</v>
      </c>
      <c r="Q20" s="1"/>
      <c r="R20" s="15" t="s">
        <v>126</v>
      </c>
    </row>
    <row r="21" spans="1:18" x14ac:dyDescent="0.25">
      <c r="E21" s="6" t="s">
        <v>118</v>
      </c>
      <c r="F21" s="11"/>
      <c r="G21" s="8"/>
      <c r="H21" s="11"/>
      <c r="I21" s="8"/>
      <c r="J21" s="11"/>
      <c r="K21" s="11"/>
      <c r="L21" s="8"/>
      <c r="M21" s="11"/>
      <c r="N21" s="14"/>
      <c r="P21" s="14"/>
      <c r="R21" s="14"/>
    </row>
    <row r="22" spans="1:18" x14ac:dyDescent="0.25">
      <c r="E22" s="6" t="s">
        <v>119</v>
      </c>
      <c r="F22" s="12"/>
      <c r="G22" s="9"/>
      <c r="H22" s="12"/>
      <c r="I22" s="9"/>
      <c r="J22" s="12"/>
      <c r="K22" s="12"/>
      <c r="M22" s="14"/>
      <c r="N22" s="14"/>
      <c r="P22" s="14"/>
      <c r="R22" s="14"/>
    </row>
    <row r="23" spans="1:18" x14ac:dyDescent="0.25">
      <c r="E23" s="6" t="s">
        <v>120</v>
      </c>
      <c r="F23" s="13"/>
      <c r="G23" s="10"/>
      <c r="H23" s="13"/>
      <c r="I23" s="10"/>
      <c r="J23" s="13"/>
      <c r="K23" s="13"/>
      <c r="L23" s="10"/>
      <c r="M23" s="13"/>
      <c r="N23" s="14"/>
      <c r="P23" s="14"/>
      <c r="R23" s="14"/>
    </row>
    <row r="24" spans="1:18" x14ac:dyDescent="0.25">
      <c r="G24" s="2"/>
    </row>
    <row r="25" spans="1:18" x14ac:dyDescent="0.25">
      <c r="A25" s="2"/>
    </row>
    <row r="26" spans="1:18" x14ac:dyDescent="0.25">
      <c r="G26" t="s">
        <v>43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2"/>
  <sheetViews>
    <sheetView workbookViewId="0">
      <selection activeCell="E10" sqref="E10:R10"/>
    </sheetView>
  </sheetViews>
  <sheetFormatPr defaultRowHeight="15" x14ac:dyDescent="0.25"/>
  <sheetData>
    <row r="2" spans="2:3" x14ac:dyDescent="0.25">
      <c r="B2" t="s">
        <v>19</v>
      </c>
      <c r="C2" t="s">
        <v>38</v>
      </c>
    </row>
    <row r="3" spans="2:3" x14ac:dyDescent="0.25">
      <c r="B3" t="s">
        <v>20</v>
      </c>
      <c r="C3" t="s">
        <v>37</v>
      </c>
    </row>
    <row r="4" spans="2:3" x14ac:dyDescent="0.25">
      <c r="B4" t="s">
        <v>35</v>
      </c>
      <c r="C4" t="s">
        <v>36</v>
      </c>
    </row>
    <row r="5" spans="2:3" x14ac:dyDescent="0.25">
      <c r="B5" t="s">
        <v>57</v>
      </c>
      <c r="C5" t="s">
        <v>56</v>
      </c>
    </row>
    <row r="6" spans="2:3" x14ac:dyDescent="0.25">
      <c r="B6" t="s">
        <v>72</v>
      </c>
      <c r="C6" t="s">
        <v>71</v>
      </c>
    </row>
    <row r="7" spans="2:3" x14ac:dyDescent="0.25">
      <c r="B7" t="s">
        <v>83</v>
      </c>
      <c r="C7" t="s">
        <v>84</v>
      </c>
    </row>
    <row r="8" spans="2:3" x14ac:dyDescent="0.25">
      <c r="B8" t="s">
        <v>91</v>
      </c>
      <c r="C8" t="s">
        <v>90</v>
      </c>
    </row>
    <row r="9" spans="2:3" x14ac:dyDescent="0.25">
      <c r="B9" t="s">
        <v>104</v>
      </c>
      <c r="C9" t="s">
        <v>105</v>
      </c>
    </row>
    <row r="10" spans="2:3" x14ac:dyDescent="0.25">
      <c r="B10" t="s">
        <v>128</v>
      </c>
      <c r="C10" t="s">
        <v>127</v>
      </c>
    </row>
    <row r="11" spans="2:3" x14ac:dyDescent="0.25">
      <c r="B11" t="s">
        <v>152</v>
      </c>
      <c r="C11" t="s">
        <v>151</v>
      </c>
    </row>
    <row r="12" spans="2:3" x14ac:dyDescent="0.25">
      <c r="B12" t="s">
        <v>153</v>
      </c>
      <c r="C12"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W23"/>
  <sheetViews>
    <sheetView workbookViewId="0">
      <selection activeCell="E10" sqref="E10:R10"/>
    </sheetView>
  </sheetViews>
  <sheetFormatPr defaultRowHeight="15" x14ac:dyDescent="0.25"/>
  <sheetData>
    <row r="3" spans="4:23" x14ac:dyDescent="0.25">
      <c r="D3" t="s">
        <v>0</v>
      </c>
      <c r="V3" t="s">
        <v>3</v>
      </c>
    </row>
    <row r="9" spans="4:23" x14ac:dyDescent="0.25">
      <c r="D9" t="s">
        <v>5</v>
      </c>
      <c r="E9" t="s">
        <v>6</v>
      </c>
      <c r="V9" t="s">
        <v>5</v>
      </c>
      <c r="W9" t="s">
        <v>13</v>
      </c>
    </row>
    <row r="10" spans="4:23" x14ac:dyDescent="0.25">
      <c r="D10" t="s">
        <v>5</v>
      </c>
      <c r="E10" t="s">
        <v>7</v>
      </c>
      <c r="V10" t="s">
        <v>5</v>
      </c>
      <c r="W10" t="s">
        <v>14</v>
      </c>
    </row>
    <row r="11" spans="4:23" x14ac:dyDescent="0.25">
      <c r="D11" t="s">
        <v>5</v>
      </c>
      <c r="E11" t="s">
        <v>8</v>
      </c>
      <c r="V11" t="s">
        <v>5</v>
      </c>
      <c r="W11" t="s">
        <v>15</v>
      </c>
    </row>
    <row r="12" spans="4:23" x14ac:dyDescent="0.25">
      <c r="D12" t="s">
        <v>5</v>
      </c>
      <c r="E12" t="s">
        <v>9</v>
      </c>
      <c r="V12" t="s">
        <v>5</v>
      </c>
      <c r="W12" t="s">
        <v>16</v>
      </c>
    </row>
    <row r="13" spans="4:23" x14ac:dyDescent="0.25">
      <c r="D13" t="s">
        <v>5</v>
      </c>
      <c r="E13" t="s">
        <v>10</v>
      </c>
      <c r="V13" t="s">
        <v>5</v>
      </c>
      <c r="W13" t="s">
        <v>17</v>
      </c>
    </row>
    <row r="14" spans="4:23" x14ac:dyDescent="0.25">
      <c r="D14" t="s">
        <v>5</v>
      </c>
      <c r="E14" t="s">
        <v>11</v>
      </c>
      <c r="V14" t="s">
        <v>5</v>
      </c>
      <c r="W14" t="s">
        <v>18</v>
      </c>
    </row>
    <row r="20" spans="5: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5:18" x14ac:dyDescent="0.25">
      <c r="E21" s="6" t="s">
        <v>118</v>
      </c>
      <c r="F21" s="8"/>
    </row>
    <row r="22" spans="5:18" x14ac:dyDescent="0.25">
      <c r="E22" s="6" t="s">
        <v>119</v>
      </c>
      <c r="F22" s="9"/>
    </row>
    <row r="23" spans="5:18" x14ac:dyDescent="0.25">
      <c r="E23" s="6" t="s">
        <v>120</v>
      </c>
      <c r="F23"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W23"/>
  <sheetViews>
    <sheetView workbookViewId="0">
      <selection activeCell="E10" sqref="E10:R10"/>
    </sheetView>
  </sheetViews>
  <sheetFormatPr defaultRowHeight="15" x14ac:dyDescent="0.25"/>
  <sheetData>
    <row r="3" spans="4:23" x14ac:dyDescent="0.25">
      <c r="D3" t="s">
        <v>21</v>
      </c>
      <c r="V3" t="s">
        <v>3</v>
      </c>
    </row>
    <row r="9" spans="4:23" x14ac:dyDescent="0.25">
      <c r="D9" t="s">
        <v>5</v>
      </c>
      <c r="E9" t="s">
        <v>22</v>
      </c>
      <c r="V9" t="s">
        <v>5</v>
      </c>
      <c r="W9" t="s">
        <v>30</v>
      </c>
    </row>
    <row r="10" spans="4:23" x14ac:dyDescent="0.25">
      <c r="D10" t="s">
        <v>5</v>
      </c>
      <c r="E10" t="s">
        <v>23</v>
      </c>
      <c r="V10" t="s">
        <v>5</v>
      </c>
      <c r="W10" t="s">
        <v>31</v>
      </c>
    </row>
    <row r="11" spans="4:23" x14ac:dyDescent="0.25">
      <c r="D11" t="s">
        <v>5</v>
      </c>
      <c r="E11" t="s">
        <v>25</v>
      </c>
      <c r="V11" t="s">
        <v>5</v>
      </c>
      <c r="W11" t="s">
        <v>32</v>
      </c>
    </row>
    <row r="12" spans="4:23" x14ac:dyDescent="0.25">
      <c r="D12" t="s">
        <v>5</v>
      </c>
      <c r="E12" t="s">
        <v>26</v>
      </c>
      <c r="V12" t="s">
        <v>5</v>
      </c>
      <c r="W12" t="s">
        <v>33</v>
      </c>
    </row>
    <row r="13" spans="4:23" x14ac:dyDescent="0.25">
      <c r="D13" t="s">
        <v>5</v>
      </c>
      <c r="E13" t="s">
        <v>27</v>
      </c>
      <c r="V13" t="s">
        <v>5</v>
      </c>
      <c r="W13" t="s">
        <v>34</v>
      </c>
    </row>
    <row r="14" spans="4:23" x14ac:dyDescent="0.25">
      <c r="D14" t="s">
        <v>5</v>
      </c>
      <c r="E14" t="s">
        <v>28</v>
      </c>
    </row>
    <row r="15" spans="4:23" x14ac:dyDescent="0.25">
      <c r="D15" t="s">
        <v>5</v>
      </c>
      <c r="E15" t="s">
        <v>29</v>
      </c>
    </row>
    <row r="20" spans="5: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5:18" x14ac:dyDescent="0.25">
      <c r="E21" s="6" t="s">
        <v>118</v>
      </c>
      <c r="F21" s="8"/>
      <c r="G21" s="8"/>
      <c r="H21" s="8"/>
    </row>
    <row r="22" spans="5:18" x14ac:dyDescent="0.25">
      <c r="E22" s="6" t="s">
        <v>119</v>
      </c>
      <c r="F22" s="9"/>
      <c r="G22" s="9"/>
      <c r="H22" s="9"/>
    </row>
    <row r="23" spans="5:18" x14ac:dyDescent="0.25">
      <c r="E23" s="6" t="s">
        <v>120</v>
      </c>
      <c r="F23" s="10"/>
      <c r="G23" s="10"/>
      <c r="H23"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5"/>
  <sheetViews>
    <sheetView workbookViewId="0">
      <selection activeCell="G22" sqref="G22"/>
    </sheetView>
  </sheetViews>
  <sheetFormatPr defaultRowHeight="15" x14ac:dyDescent="0.25"/>
  <sheetData>
    <row r="3" spans="4:23" x14ac:dyDescent="0.25">
      <c r="D3" t="s">
        <v>39</v>
      </c>
      <c r="V3" t="s">
        <v>40</v>
      </c>
    </row>
    <row r="9" spans="4:23" x14ac:dyDescent="0.25">
      <c r="D9" t="s">
        <v>5</v>
      </c>
      <c r="E9" t="s">
        <v>41</v>
      </c>
      <c r="V9" t="s">
        <v>5</v>
      </c>
      <c r="W9" t="s">
        <v>49</v>
      </c>
    </row>
    <row r="10" spans="4:23" x14ac:dyDescent="0.25">
      <c r="D10" t="s">
        <v>5</v>
      </c>
      <c r="E10" t="s">
        <v>42</v>
      </c>
      <c r="V10" t="s">
        <v>5</v>
      </c>
      <c r="W10" t="s">
        <v>55</v>
      </c>
    </row>
    <row r="11" spans="4:23" x14ac:dyDescent="0.25">
      <c r="D11" t="s">
        <v>5</v>
      </c>
      <c r="E11" t="s">
        <v>44</v>
      </c>
      <c r="V11" t="s">
        <v>5</v>
      </c>
      <c r="W11" t="s">
        <v>54</v>
      </c>
    </row>
    <row r="12" spans="4:23" x14ac:dyDescent="0.25">
      <c r="D12" t="s">
        <v>5</v>
      </c>
      <c r="E12" t="s">
        <v>45</v>
      </c>
      <c r="V12" t="s">
        <v>5</v>
      </c>
      <c r="W12" t="s">
        <v>53</v>
      </c>
    </row>
    <row r="13" spans="4:23" x14ac:dyDescent="0.25">
      <c r="D13" t="s">
        <v>5</v>
      </c>
      <c r="E13" t="s">
        <v>46</v>
      </c>
      <c r="V13" t="s">
        <v>5</v>
      </c>
      <c r="W13" t="s">
        <v>52</v>
      </c>
    </row>
    <row r="14" spans="4:23" x14ac:dyDescent="0.25">
      <c r="D14" t="s">
        <v>5</v>
      </c>
      <c r="E14" t="s">
        <v>48</v>
      </c>
      <c r="V14" t="s">
        <v>5</v>
      </c>
      <c r="W14" t="s">
        <v>51</v>
      </c>
    </row>
    <row r="15" spans="4:23" x14ac:dyDescent="0.25">
      <c r="D15" t="s">
        <v>5</v>
      </c>
      <c r="E15" t="s">
        <v>47</v>
      </c>
      <c r="V15" t="s">
        <v>5</v>
      </c>
      <c r="W15" t="s">
        <v>50</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c r="K21" s="8"/>
      <c r="L21" s="8"/>
      <c r="M21" s="8"/>
      <c r="N21" s="8"/>
    </row>
    <row r="22" spans="1:18" x14ac:dyDescent="0.25">
      <c r="E22" s="6" t="s">
        <v>119</v>
      </c>
      <c r="F22" s="9"/>
      <c r="G22" s="9"/>
      <c r="H22" s="9"/>
    </row>
    <row r="23" spans="1:18" x14ac:dyDescent="0.25">
      <c r="E23" s="6" t="s">
        <v>120</v>
      </c>
      <c r="F23" s="10"/>
      <c r="G23" s="10"/>
      <c r="H23" s="10"/>
    </row>
    <row r="25" spans="1:18" x14ac:dyDescent="0.25">
      <c r="A25" s="2"/>
      <c r="F25"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5"/>
  <sheetViews>
    <sheetView workbookViewId="0">
      <selection activeCell="E10" sqref="E10:R10"/>
    </sheetView>
  </sheetViews>
  <sheetFormatPr defaultRowHeight="15" x14ac:dyDescent="0.25"/>
  <sheetData>
    <row r="3" spans="4:23" x14ac:dyDescent="0.25">
      <c r="D3" t="s">
        <v>58</v>
      </c>
      <c r="V3" t="s">
        <v>59</v>
      </c>
    </row>
    <row r="9" spans="4:23" x14ac:dyDescent="0.25">
      <c r="D9" t="s">
        <v>5</v>
      </c>
      <c r="E9" t="s">
        <v>60</v>
      </c>
      <c r="V9" t="s">
        <v>5</v>
      </c>
      <c r="W9" t="s">
        <v>49</v>
      </c>
    </row>
    <row r="10" spans="4:23" x14ac:dyDescent="0.25">
      <c r="D10" t="s">
        <v>5</v>
      </c>
      <c r="E10" t="s">
        <v>23</v>
      </c>
      <c r="V10" t="s">
        <v>5</v>
      </c>
      <c r="W10" t="s">
        <v>68</v>
      </c>
    </row>
    <row r="11" spans="4:23" x14ac:dyDescent="0.25">
      <c r="D11" t="s">
        <v>5</v>
      </c>
      <c r="E11" t="s">
        <v>61</v>
      </c>
      <c r="V11" t="s">
        <v>5</v>
      </c>
      <c r="W11" t="s">
        <v>50</v>
      </c>
    </row>
    <row r="12" spans="4:23" x14ac:dyDescent="0.25">
      <c r="D12" t="s">
        <v>5</v>
      </c>
      <c r="E12" t="s">
        <v>62</v>
      </c>
      <c r="V12" t="s">
        <v>5</v>
      </c>
      <c r="W12" t="s">
        <v>69</v>
      </c>
    </row>
    <row r="13" spans="4:23" x14ac:dyDescent="0.25">
      <c r="D13" t="s">
        <v>5</v>
      </c>
      <c r="E13" t="s">
        <v>63</v>
      </c>
      <c r="V13" t="s">
        <v>5</v>
      </c>
      <c r="W13" t="s">
        <v>55</v>
      </c>
    </row>
    <row r="14" spans="4:23" x14ac:dyDescent="0.25">
      <c r="D14" t="s">
        <v>5</v>
      </c>
      <c r="E14" t="s">
        <v>64</v>
      </c>
      <c r="V14" t="s">
        <v>5</v>
      </c>
      <c r="W14" t="s">
        <v>70</v>
      </c>
    </row>
    <row r="15" spans="4:23" x14ac:dyDescent="0.25">
      <c r="D15" t="s">
        <v>5</v>
      </c>
      <c r="E15" t="s">
        <v>65</v>
      </c>
    </row>
    <row r="16" spans="4:23" x14ac:dyDescent="0.25">
      <c r="D16" t="s">
        <v>5</v>
      </c>
      <c r="E16" t="s">
        <v>66</v>
      </c>
    </row>
    <row r="17" spans="1:18" x14ac:dyDescent="0.25">
      <c r="D17" t="s">
        <v>5</v>
      </c>
      <c r="E17" t="s">
        <v>67</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c r="K21" s="8"/>
      <c r="L21" s="8"/>
      <c r="M21" s="8"/>
      <c r="N21" s="8"/>
    </row>
    <row r="22" spans="1:18" x14ac:dyDescent="0.25">
      <c r="E22" s="6" t="s">
        <v>119</v>
      </c>
      <c r="F22" s="9"/>
      <c r="G22" s="9"/>
      <c r="H22" s="9"/>
    </row>
    <row r="23" spans="1:18" x14ac:dyDescent="0.25">
      <c r="E23" s="6" t="s">
        <v>120</v>
      </c>
      <c r="F23" s="10"/>
      <c r="G23" s="10"/>
      <c r="H23" s="10"/>
      <c r="I23" s="10"/>
      <c r="J23" s="10"/>
      <c r="K23" s="10"/>
      <c r="L23" s="10"/>
      <c r="M23" s="10"/>
      <c r="N23" s="10"/>
    </row>
    <row r="25" spans="1:18" x14ac:dyDescent="0.25">
      <c r="A25"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5"/>
  <sheetViews>
    <sheetView workbookViewId="0">
      <selection activeCell="E10" sqref="E10:R10"/>
    </sheetView>
  </sheetViews>
  <sheetFormatPr defaultRowHeight="15" x14ac:dyDescent="0.25"/>
  <sheetData>
    <row r="3" spans="4:23" x14ac:dyDescent="0.25">
      <c r="D3" t="s">
        <v>73</v>
      </c>
      <c r="V3" t="s">
        <v>74</v>
      </c>
    </row>
    <row r="9" spans="4:23" x14ac:dyDescent="0.25">
      <c r="D9" t="s">
        <v>5</v>
      </c>
      <c r="E9" t="s">
        <v>60</v>
      </c>
      <c r="V9" t="s">
        <v>5</v>
      </c>
      <c r="W9" t="s">
        <v>30</v>
      </c>
    </row>
    <row r="10" spans="4:23" x14ac:dyDescent="0.25">
      <c r="D10" t="s">
        <v>5</v>
      </c>
      <c r="E10" t="s">
        <v>75</v>
      </c>
      <c r="V10" t="s">
        <v>5</v>
      </c>
      <c r="W10" t="s">
        <v>81</v>
      </c>
    </row>
    <row r="11" spans="4:23" x14ac:dyDescent="0.25">
      <c r="D11" t="s">
        <v>5</v>
      </c>
      <c r="E11" t="s">
        <v>76</v>
      </c>
      <c r="V11" t="s">
        <v>5</v>
      </c>
      <c r="W11" t="s">
        <v>82</v>
      </c>
    </row>
    <row r="12" spans="4:23" x14ac:dyDescent="0.25">
      <c r="D12" t="s">
        <v>5</v>
      </c>
      <c r="E12" t="s">
        <v>77</v>
      </c>
      <c r="V12" t="s">
        <v>5</v>
      </c>
      <c r="W12" t="s">
        <v>34</v>
      </c>
    </row>
    <row r="13" spans="4:23" x14ac:dyDescent="0.25">
      <c r="D13" t="s">
        <v>5</v>
      </c>
      <c r="E13" t="s">
        <v>78</v>
      </c>
    </row>
    <row r="14" spans="4:23" x14ac:dyDescent="0.25">
      <c r="D14" t="s">
        <v>5</v>
      </c>
      <c r="E14" t="s">
        <v>79</v>
      </c>
    </row>
    <row r="15" spans="4:23" x14ac:dyDescent="0.25">
      <c r="D15" t="s">
        <v>5</v>
      </c>
      <c r="E15" t="s">
        <v>80</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c r="K21" s="8"/>
      <c r="L21" s="8"/>
      <c r="M21" s="8"/>
      <c r="N21" s="8"/>
    </row>
    <row r="22" spans="1:18" x14ac:dyDescent="0.25">
      <c r="E22" s="6" t="s">
        <v>119</v>
      </c>
      <c r="F22" s="9"/>
      <c r="G22" s="9"/>
      <c r="H22" s="9"/>
      <c r="I22" s="9"/>
      <c r="J22" s="9"/>
      <c r="K22" s="9"/>
      <c r="L22" s="9"/>
      <c r="M22" s="9"/>
      <c r="N22" s="9"/>
    </row>
    <row r="23" spans="1:18" x14ac:dyDescent="0.25">
      <c r="E23" s="6" t="s">
        <v>120</v>
      </c>
      <c r="F23" s="10"/>
      <c r="G23" s="10"/>
      <c r="H23" s="10"/>
      <c r="I23" s="10"/>
      <c r="J23" s="10"/>
      <c r="K23" s="10"/>
      <c r="L23" s="10"/>
      <c r="M23" s="10"/>
      <c r="N23" s="10"/>
    </row>
    <row r="24" spans="1:18" x14ac:dyDescent="0.25">
      <c r="G24" s="2"/>
    </row>
    <row r="25" spans="1:18" x14ac:dyDescent="0.25">
      <c r="A25"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34"/>
  <sheetViews>
    <sheetView workbookViewId="0">
      <selection activeCell="E10" sqref="E10:R10"/>
    </sheetView>
  </sheetViews>
  <sheetFormatPr defaultRowHeight="15" x14ac:dyDescent="0.25"/>
  <sheetData>
    <row r="3" spans="4:23" x14ac:dyDescent="0.25">
      <c r="D3" t="s">
        <v>85</v>
      </c>
      <c r="V3" t="s">
        <v>86</v>
      </c>
    </row>
    <row r="9" spans="4:23" x14ac:dyDescent="0.25">
      <c r="D9" t="s">
        <v>5</v>
      </c>
      <c r="E9" t="s">
        <v>60</v>
      </c>
      <c r="V9" t="s">
        <v>5</v>
      </c>
      <c r="W9" t="s">
        <v>30</v>
      </c>
    </row>
    <row r="10" spans="4:23" x14ac:dyDescent="0.25">
      <c r="D10" t="s">
        <v>5</v>
      </c>
      <c r="E10" t="s">
        <v>75</v>
      </c>
      <c r="V10" t="s">
        <v>5</v>
      </c>
      <c r="W10" t="s">
        <v>81</v>
      </c>
    </row>
    <row r="11" spans="4:23" x14ac:dyDescent="0.25">
      <c r="D11" t="s">
        <v>5</v>
      </c>
      <c r="E11" t="s">
        <v>76</v>
      </c>
      <c r="V11" t="s">
        <v>5</v>
      </c>
      <c r="W11" t="s">
        <v>82</v>
      </c>
    </row>
    <row r="12" spans="4:23" x14ac:dyDescent="0.25">
      <c r="D12" t="s">
        <v>5</v>
      </c>
      <c r="E12" t="s">
        <v>77</v>
      </c>
      <c r="V12" t="s">
        <v>5</v>
      </c>
      <c r="W12" t="s">
        <v>88</v>
      </c>
    </row>
    <row r="13" spans="4:23" x14ac:dyDescent="0.25">
      <c r="D13" t="s">
        <v>5</v>
      </c>
      <c r="E13" t="s">
        <v>87</v>
      </c>
      <c r="V13" t="s">
        <v>5</v>
      </c>
      <c r="W13" t="s">
        <v>89</v>
      </c>
    </row>
    <row r="14" spans="4:23" x14ac:dyDescent="0.25">
      <c r="D14" t="s">
        <v>5</v>
      </c>
      <c r="E14" t="s">
        <v>80</v>
      </c>
      <c r="V14" t="s">
        <v>5</v>
      </c>
      <c r="W14" t="s">
        <v>34</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c r="K21" s="8"/>
      <c r="L21" s="8"/>
      <c r="M21" s="8"/>
      <c r="N21" s="8"/>
      <c r="O21" s="8"/>
      <c r="P21" s="8"/>
    </row>
    <row r="22" spans="1:18" x14ac:dyDescent="0.25">
      <c r="E22" s="6" t="s">
        <v>119</v>
      </c>
      <c r="F22" s="9"/>
      <c r="G22" s="9"/>
      <c r="H22" s="9"/>
      <c r="I22" s="9"/>
      <c r="J22" s="9"/>
      <c r="K22" s="9"/>
      <c r="L22" s="9"/>
      <c r="M22" s="9"/>
      <c r="N22" s="9"/>
      <c r="O22" s="9"/>
      <c r="P22" s="9"/>
    </row>
    <row r="23" spans="1:18" x14ac:dyDescent="0.25">
      <c r="E23" s="6" t="s">
        <v>120</v>
      </c>
      <c r="F23" s="10"/>
      <c r="G23" s="10"/>
      <c r="H23" s="10"/>
      <c r="I23" s="10"/>
      <c r="J23" s="10"/>
      <c r="K23" s="10"/>
      <c r="L23" s="10"/>
      <c r="M23" s="10"/>
      <c r="N23" s="10"/>
      <c r="O23" s="10"/>
      <c r="P23" s="10"/>
    </row>
    <row r="24" spans="1:18" x14ac:dyDescent="0.25">
      <c r="G24" s="2"/>
    </row>
    <row r="25" spans="1:18" x14ac:dyDescent="0.25">
      <c r="A25" s="2"/>
    </row>
    <row r="34" spans="5:5" x14ac:dyDescent="0.25">
      <c r="E34"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37"/>
  <sheetViews>
    <sheetView workbookViewId="0">
      <selection activeCell="E10" sqref="E10:R10"/>
    </sheetView>
  </sheetViews>
  <sheetFormatPr defaultRowHeight="15" x14ac:dyDescent="0.25"/>
  <sheetData>
    <row r="3" spans="4:23" x14ac:dyDescent="0.25">
      <c r="D3" t="s">
        <v>92</v>
      </c>
      <c r="V3" t="s">
        <v>93</v>
      </c>
    </row>
    <row r="9" spans="4:23" x14ac:dyDescent="0.25">
      <c r="D9" t="s">
        <v>5</v>
      </c>
      <c r="E9" t="s">
        <v>94</v>
      </c>
      <c r="V9" t="s">
        <v>5</v>
      </c>
      <c r="W9" t="s">
        <v>101</v>
      </c>
    </row>
    <row r="10" spans="4:23" x14ac:dyDescent="0.25">
      <c r="D10" t="s">
        <v>5</v>
      </c>
      <c r="E10" t="s">
        <v>41</v>
      </c>
      <c r="V10" t="s">
        <v>5</v>
      </c>
      <c r="W10" t="s">
        <v>102</v>
      </c>
    </row>
    <row r="11" spans="4:23" x14ac:dyDescent="0.25">
      <c r="D11" t="s">
        <v>5</v>
      </c>
      <c r="E11" t="s">
        <v>95</v>
      </c>
      <c r="V11" t="s">
        <v>5</v>
      </c>
      <c r="W11" t="s">
        <v>103</v>
      </c>
    </row>
    <row r="12" spans="4:23" x14ac:dyDescent="0.25">
      <c r="D12" t="s">
        <v>5</v>
      </c>
      <c r="E12" t="s">
        <v>96</v>
      </c>
    </row>
    <row r="13" spans="4:23" x14ac:dyDescent="0.25">
      <c r="D13" t="s">
        <v>5</v>
      </c>
      <c r="E13" t="s">
        <v>76</v>
      </c>
    </row>
    <row r="14" spans="4:23" x14ac:dyDescent="0.25">
      <c r="D14" t="s">
        <v>5</v>
      </c>
      <c r="E14" t="s">
        <v>77</v>
      </c>
    </row>
    <row r="15" spans="4:23" x14ac:dyDescent="0.25">
      <c r="D15" t="s">
        <v>5</v>
      </c>
      <c r="E15" t="s">
        <v>97</v>
      </c>
    </row>
    <row r="16" spans="4:23" x14ac:dyDescent="0.25">
      <c r="D16" t="s">
        <v>5</v>
      </c>
      <c r="E16" t="s">
        <v>98</v>
      </c>
    </row>
    <row r="17" spans="1:18" x14ac:dyDescent="0.25">
      <c r="D17" t="s">
        <v>5</v>
      </c>
      <c r="E17" t="s">
        <v>99</v>
      </c>
    </row>
    <row r="18" spans="1:18" x14ac:dyDescent="0.25">
      <c r="D18" t="s">
        <v>5</v>
      </c>
      <c r="E18" t="s">
        <v>100</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c r="K21" s="8"/>
      <c r="L21" s="8"/>
      <c r="M21" s="8"/>
      <c r="N21" s="8"/>
      <c r="O21" s="8"/>
      <c r="P21" s="8"/>
    </row>
    <row r="22" spans="1:18" x14ac:dyDescent="0.25">
      <c r="E22" s="6" t="s">
        <v>119</v>
      </c>
      <c r="F22" s="9"/>
      <c r="G22" s="9"/>
      <c r="H22" s="9"/>
      <c r="I22" s="9"/>
      <c r="J22" s="9"/>
      <c r="K22" s="9"/>
      <c r="L22" s="9"/>
      <c r="M22" s="9"/>
      <c r="N22" s="9"/>
      <c r="O22" s="9"/>
      <c r="P22" s="9"/>
    </row>
    <row r="23" spans="1:18" x14ac:dyDescent="0.25">
      <c r="E23" s="6" t="s">
        <v>120</v>
      </c>
      <c r="F23" s="10"/>
      <c r="G23" s="10"/>
      <c r="H23" s="10"/>
      <c r="I23" s="10"/>
      <c r="J23" s="10"/>
      <c r="K23" s="10"/>
      <c r="L23" s="10"/>
      <c r="M23" s="10"/>
      <c r="N23" s="10"/>
      <c r="O23" s="10"/>
      <c r="P23" s="10"/>
    </row>
    <row r="24" spans="1:18" x14ac:dyDescent="0.25">
      <c r="G24" s="2"/>
    </row>
    <row r="25" spans="1:18" x14ac:dyDescent="0.25">
      <c r="A25" s="2"/>
    </row>
    <row r="28" spans="1:18" x14ac:dyDescent="0.25">
      <c r="E28" s="2"/>
      <c r="F28" t="str">
        <f>E28&amp;"."</f>
        <v>.</v>
      </c>
    </row>
    <row r="29" spans="1:18" x14ac:dyDescent="0.25">
      <c r="F29" t="str">
        <f t="shared" ref="F29:F37" si="0">E29&amp;"."</f>
        <v>.</v>
      </c>
    </row>
    <row r="30" spans="1:18" x14ac:dyDescent="0.25">
      <c r="F30" t="str">
        <f t="shared" si="0"/>
        <v>.</v>
      </c>
    </row>
    <row r="31" spans="1:18" x14ac:dyDescent="0.25">
      <c r="F31" t="str">
        <f t="shared" si="0"/>
        <v>.</v>
      </c>
    </row>
    <row r="32" spans="1:18" x14ac:dyDescent="0.25">
      <c r="F32" t="str">
        <f t="shared" si="0"/>
        <v>.</v>
      </c>
    </row>
    <row r="33" spans="6:6" x14ac:dyDescent="0.25">
      <c r="F33" t="str">
        <f t="shared" si="0"/>
        <v>.</v>
      </c>
    </row>
    <row r="34" spans="6:6" x14ac:dyDescent="0.25">
      <c r="F34" t="str">
        <f t="shared" si="0"/>
        <v>.</v>
      </c>
    </row>
    <row r="35" spans="6:6" x14ac:dyDescent="0.25">
      <c r="F35" t="str">
        <f t="shared" si="0"/>
        <v>.</v>
      </c>
    </row>
    <row r="36" spans="6:6" x14ac:dyDescent="0.25">
      <c r="F36" t="str">
        <f t="shared" si="0"/>
        <v>.</v>
      </c>
    </row>
    <row r="37" spans="6:6" x14ac:dyDescent="0.25">
      <c r="F37" t="str">
        <f t="shared" si="0"/>
        <v>.</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37"/>
  <sheetViews>
    <sheetView workbookViewId="0">
      <selection activeCell="E10" sqref="E10:R10"/>
    </sheetView>
  </sheetViews>
  <sheetFormatPr defaultRowHeight="15" x14ac:dyDescent="0.25"/>
  <sheetData>
    <row r="3" spans="4:23" x14ac:dyDescent="0.25">
      <c r="D3" t="s">
        <v>106</v>
      </c>
      <c r="V3" t="s">
        <v>107</v>
      </c>
    </row>
    <row r="9" spans="4:23" x14ac:dyDescent="0.25">
      <c r="D9" t="s">
        <v>5</v>
      </c>
      <c r="E9" t="s">
        <v>108</v>
      </c>
      <c r="V9" t="s">
        <v>5</v>
      </c>
      <c r="W9" t="s">
        <v>30</v>
      </c>
    </row>
    <row r="10" spans="4:23" x14ac:dyDescent="0.25">
      <c r="D10" t="s">
        <v>5</v>
      </c>
      <c r="E10" t="s">
        <v>109</v>
      </c>
      <c r="V10" t="s">
        <v>5</v>
      </c>
      <c r="W10" t="s">
        <v>115</v>
      </c>
    </row>
    <row r="11" spans="4:23" x14ac:dyDescent="0.25">
      <c r="D11" t="s">
        <v>5</v>
      </c>
      <c r="E11" t="s">
        <v>24</v>
      </c>
      <c r="V11" t="s">
        <v>5</v>
      </c>
      <c r="W11" t="s">
        <v>116</v>
      </c>
    </row>
    <row r="12" spans="4:23" x14ac:dyDescent="0.25">
      <c r="D12" t="s">
        <v>5</v>
      </c>
      <c r="E12" t="s">
        <v>110</v>
      </c>
      <c r="V12" t="s">
        <v>5</v>
      </c>
      <c r="W12" t="s">
        <v>117</v>
      </c>
    </row>
    <row r="13" spans="4:23" x14ac:dyDescent="0.25">
      <c r="D13" t="s">
        <v>5</v>
      </c>
      <c r="E13" t="s">
        <v>111</v>
      </c>
      <c r="V13" t="s">
        <v>5</v>
      </c>
      <c r="W13" t="s">
        <v>31</v>
      </c>
    </row>
    <row r="14" spans="4:23" x14ac:dyDescent="0.25">
      <c r="D14" t="s">
        <v>5</v>
      </c>
      <c r="E14" t="s">
        <v>112</v>
      </c>
      <c r="V14" t="s">
        <v>5</v>
      </c>
      <c r="W14" t="s">
        <v>34</v>
      </c>
    </row>
    <row r="15" spans="4:23" x14ac:dyDescent="0.25">
      <c r="D15" t="s">
        <v>5</v>
      </c>
      <c r="E15" t="s">
        <v>113</v>
      </c>
    </row>
    <row r="16" spans="4:23" x14ac:dyDescent="0.25">
      <c r="D16" t="s">
        <v>5</v>
      </c>
      <c r="E16" t="s">
        <v>114</v>
      </c>
    </row>
    <row r="20" spans="1:18" ht="28.5" customHeight="1" x14ac:dyDescent="0.25">
      <c r="E20" s="6"/>
      <c r="F20" s="6" t="s">
        <v>121</v>
      </c>
      <c r="G20" s="6"/>
      <c r="H20" s="6" t="s">
        <v>122</v>
      </c>
      <c r="I20" s="6"/>
      <c r="J20" s="6" t="s">
        <v>123</v>
      </c>
      <c r="K20" s="6" t="s">
        <v>124</v>
      </c>
      <c r="L20" s="6"/>
      <c r="M20" s="6" t="s">
        <v>123</v>
      </c>
      <c r="N20" s="6" t="s">
        <v>125</v>
      </c>
      <c r="O20" s="6"/>
      <c r="P20" s="6" t="s">
        <v>122</v>
      </c>
      <c r="Q20" s="6"/>
      <c r="R20" s="6" t="s">
        <v>126</v>
      </c>
    </row>
    <row r="21" spans="1:18" x14ac:dyDescent="0.25">
      <c r="E21" s="6" t="s">
        <v>118</v>
      </c>
      <c r="F21" s="8"/>
      <c r="G21" s="8"/>
      <c r="H21" s="8"/>
      <c r="I21" s="8"/>
      <c r="J21" s="8"/>
    </row>
    <row r="22" spans="1:18" x14ac:dyDescent="0.25">
      <c r="E22" s="6" t="s">
        <v>119</v>
      </c>
      <c r="F22" s="9"/>
      <c r="G22" s="9"/>
      <c r="H22" s="9"/>
      <c r="I22" s="9"/>
      <c r="J22" s="9"/>
    </row>
    <row r="23" spans="1:18" x14ac:dyDescent="0.25">
      <c r="E23" s="6" t="s">
        <v>120</v>
      </c>
      <c r="F23" s="10"/>
      <c r="G23" s="10"/>
      <c r="H23" s="10"/>
      <c r="I23" s="10"/>
      <c r="J23" s="10"/>
    </row>
    <row r="24" spans="1:18" x14ac:dyDescent="0.25">
      <c r="G24" s="2"/>
    </row>
    <row r="25" spans="1:18" x14ac:dyDescent="0.25">
      <c r="A25" s="2"/>
    </row>
    <row r="28" spans="1:18" x14ac:dyDescent="0.25">
      <c r="F28" t="str">
        <f>E28&amp;"."</f>
        <v>.</v>
      </c>
    </row>
    <row r="29" spans="1:18" x14ac:dyDescent="0.25">
      <c r="F29" t="str">
        <f t="shared" ref="F29:F37" si="0">E29&amp;"."</f>
        <v>.</v>
      </c>
    </row>
    <row r="30" spans="1:18" x14ac:dyDescent="0.25">
      <c r="F30" t="str">
        <f t="shared" si="0"/>
        <v>.</v>
      </c>
    </row>
    <row r="31" spans="1:18" x14ac:dyDescent="0.25">
      <c r="F31" t="str">
        <f t="shared" si="0"/>
        <v>.</v>
      </c>
    </row>
    <row r="32" spans="1:18" x14ac:dyDescent="0.25">
      <c r="F32" t="str">
        <f t="shared" si="0"/>
        <v>.</v>
      </c>
    </row>
    <row r="33" spans="6:6" x14ac:dyDescent="0.25">
      <c r="F33" t="str">
        <f t="shared" si="0"/>
        <v>.</v>
      </c>
    </row>
    <row r="34" spans="6:6" x14ac:dyDescent="0.25">
      <c r="F34" t="str">
        <f t="shared" si="0"/>
        <v>.</v>
      </c>
    </row>
    <row r="35" spans="6:6" x14ac:dyDescent="0.25">
      <c r="F35" t="str">
        <f t="shared" si="0"/>
        <v>.</v>
      </c>
    </row>
    <row r="36" spans="6:6" x14ac:dyDescent="0.25">
      <c r="F36" t="str">
        <f t="shared" si="0"/>
        <v>.</v>
      </c>
    </row>
    <row r="37" spans="6:6" x14ac:dyDescent="0.25">
      <c r="F37" t="str">
        <f t="shared" si="0"/>
        <v>.</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vt:i4>
      </vt:variant>
    </vt:vector>
  </HeadingPairs>
  <TitlesOfParts>
    <vt:vector size="14" baseType="lpstr">
      <vt:lpstr>Incoterms</vt:lpstr>
      <vt:lpstr>exw</vt:lpstr>
      <vt:lpstr>fca</vt:lpstr>
      <vt:lpstr>CPT</vt:lpstr>
      <vt:lpstr>CIP</vt:lpstr>
      <vt:lpstr>DAT</vt:lpstr>
      <vt:lpstr>DAP</vt:lpstr>
      <vt:lpstr>DDP</vt:lpstr>
      <vt:lpstr>fas</vt:lpstr>
      <vt:lpstr>fob</vt:lpstr>
      <vt:lpstr>CFR</vt:lpstr>
      <vt:lpstr>CIF</vt:lpstr>
      <vt:lpstr>Sayfa3</vt:lpstr>
      <vt:lpstr>Sayfa3!CIP</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2018-07-04T08:59:00Z</dcterms:modified>
</cp:coreProperties>
</file>